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telcloud-my.sharepoint.com/personal/nllovera_axtel_com_mx/Documents/Axtel/Info Financiera/2026/2Q26/"/>
    </mc:Choice>
  </mc:AlternateContent>
  <xr:revisionPtr revIDLastSave="9" documentId="8_{B44932E7-1268-42B6-B21C-FB1018F68405}" xr6:coauthVersionLast="47" xr6:coauthVersionMax="47" xr10:uidLastSave="{41A60E4A-86D5-4249-8A1D-BF7E500B26D3}"/>
  <bookViews>
    <workbookView xWindow="-110" yWindow="-110" windowWidth="19420" windowHeight="11500" xr2:uid="{1E2B7FF9-7A23-4389-9C9C-F2F1F104A7F9}"/>
  </bookViews>
  <sheets>
    <sheet name="Index" sheetId="4" r:id="rId1"/>
    <sheet name="I." sheetId="7" r:id="rId2"/>
    <sheet name="II." sheetId="9" r:id="rId3"/>
    <sheet name="III." sheetId="5" r:id="rId4"/>
  </sheets>
  <definedNames>
    <definedName name="____________s2" hidden="1">{"main",#N/A,FALSE,"Variables";"target",#N/A,FALSE,"finstmts - target";"target base",#N/A,FALSE,"finstmts - target - base";"offer price",#N/A,FALSE,"Offer Price"}</definedName>
    <definedName name="____________wrn2" hidden="1">{"main",#N/A,FALSE,"Variables";"target",#N/A,FALSE,"finstmts - target";"target base",#N/A,FALSE,"finstmts - target - base";"offer price",#N/A,FALSE,"Offer Price"}</definedName>
    <definedName name="____________wro2" hidden="1">{"main",#N/A,FALSE,"Variables";"target",#N/A,FALSE,"finstmts - target";"target base",#N/A,FALSE,"finstmts - target - base";"offer price",#N/A,FALSE,"Offer Price"}</definedName>
    <definedName name="____________WRO3" hidden="1">{"main",#N/A,FALSE,"Variables";"target",#N/A,FALSE,"finstmts - target";"target base",#N/A,FALSE,"finstmts - target - base";"offer price",#N/A,FALSE,"Offer Price"}</definedName>
    <definedName name="__________s2" hidden="1">{"main",#N/A,FALSE,"Variables";"target",#N/A,FALSE,"finstmts - target";"target base",#N/A,FALSE,"finstmts - target - base";"offer price",#N/A,FALSE,"Offer Price"}</definedName>
    <definedName name="__________wrn2" hidden="1">{"main",#N/A,FALSE,"Variables";"target",#N/A,FALSE,"finstmts - target";"target base",#N/A,FALSE,"finstmts - target - base";"offer price",#N/A,FALSE,"Offer Price"}</definedName>
    <definedName name="__________wro2" hidden="1">{"main",#N/A,FALSE,"Variables";"target",#N/A,FALSE,"finstmts - target";"target base",#N/A,FALSE,"finstmts - target - base";"offer price",#N/A,FALSE,"Offer Price"}</definedName>
    <definedName name="__________WRO3" hidden="1">{"main",#N/A,FALSE,"Variables";"target",#N/A,FALSE,"finstmts - target";"target base",#N/A,FALSE,"finstmts - target - base";"offer price",#N/A,FALSE,"Offer Price"}</definedName>
    <definedName name="________s2" hidden="1">{"main",#N/A,FALSE,"Variables";"target",#N/A,FALSE,"finstmts - target";"target base",#N/A,FALSE,"finstmts - target - base";"offer price",#N/A,FALSE,"Offer Price"}</definedName>
    <definedName name="________wrn2" hidden="1">{"main",#N/A,FALSE,"Variables";"target",#N/A,FALSE,"finstmts - target";"target base",#N/A,FALSE,"finstmts - target - base";"offer price",#N/A,FALSE,"Offer Price"}</definedName>
    <definedName name="________wro2" hidden="1">{"main",#N/A,FALSE,"Variables";"target",#N/A,FALSE,"finstmts - target";"target base",#N/A,FALSE,"finstmts - target - base";"offer price",#N/A,FALSE,"Offer Price"}</definedName>
    <definedName name="________WRO3" hidden="1">{"main",#N/A,FALSE,"Variables";"target",#N/A,FALSE,"finstmts - target";"target base",#N/A,FALSE,"finstmts - target - base";"offer price",#N/A,FALSE,"Offer Price"}</definedName>
    <definedName name="______s2" hidden="1">{"main",#N/A,FALSE,"Variables";"target",#N/A,FALSE,"finstmts - target";"target base",#N/A,FALSE,"finstmts - target - base";"offer price",#N/A,FALSE,"Offer Price"}</definedName>
    <definedName name="______wrn2" hidden="1">{"main",#N/A,FALSE,"Variables";"target",#N/A,FALSE,"finstmts - target";"target base",#N/A,FALSE,"finstmts - target - base";"offer price",#N/A,FALSE,"Offer Price"}</definedName>
    <definedName name="______wro2" hidden="1">{"main",#N/A,FALSE,"Variables";"target",#N/A,FALSE,"finstmts - target";"target base",#N/A,FALSE,"finstmts - target - base";"offer price",#N/A,FALSE,"Offer Price"}</definedName>
    <definedName name="______WRO3" hidden="1">{"main",#N/A,FALSE,"Variables";"target",#N/A,FALSE,"finstmts - target";"target base",#N/A,FALSE,"finstmts - target - base";"offer price",#N/A,FALSE,"Offer Price"}</definedName>
    <definedName name="_____s2" hidden="1">{"main",#N/A,FALSE,"Variables";"target",#N/A,FALSE,"finstmts - target";"target base",#N/A,FALSE,"finstmts - target - base";"offer price",#N/A,FALSE,"Offer Price"}</definedName>
    <definedName name="_____wrn2" hidden="1">{"main",#N/A,FALSE,"Variables";"target",#N/A,FALSE,"finstmts - target";"target base",#N/A,FALSE,"finstmts - target - base";"offer price",#N/A,FALSE,"Offer Price"}</definedName>
    <definedName name="_____wro2" hidden="1">{"main",#N/A,FALSE,"Variables";"target",#N/A,FALSE,"finstmts - target";"target base",#N/A,FALSE,"finstmts - target - base";"offer price",#N/A,FALSE,"Offer Price"}</definedName>
    <definedName name="_____WRO3" hidden="1">{"main",#N/A,FALSE,"Variables";"target",#N/A,FALSE,"finstmts - target";"target base",#N/A,FALSE,"finstmts - target - base";"offer price",#N/A,FALSE,"Offer Price"}</definedName>
    <definedName name="___s2" hidden="1">{"main",#N/A,FALSE,"Variables";"target",#N/A,FALSE,"finstmts - target";"target base",#N/A,FALSE,"finstmts - target - base";"offer price",#N/A,FALSE,"Offer Price"}</definedName>
    <definedName name="___wrn2" hidden="1">{"main",#N/A,FALSE,"Variables";"target",#N/A,FALSE,"finstmts - target";"target base",#N/A,FALSE,"finstmts - target - base";"offer price",#N/A,FALSE,"Offer Price"}</definedName>
    <definedName name="___wro2" hidden="1">{"main",#N/A,FALSE,"Variables";"target",#N/A,FALSE,"finstmts - target";"target base",#N/A,FALSE,"finstmts - target - base";"offer price",#N/A,FALSE,"Offer Price"}</definedName>
    <definedName name="___WRO3" hidden="1">{"main",#N/A,FALSE,"Variables";"target",#N/A,FALSE,"finstmts - target";"target base",#N/A,FALSE,"finstmts - target - base";"offer price",#N/A,FALSE,"Offer Price"}</definedName>
    <definedName name="__s2" hidden="1">{"main",#N/A,FALSE,"Variables";"target",#N/A,FALSE,"finstmts - target";"target base",#N/A,FALSE,"finstmts - target - base";"offer price",#N/A,FALSE,"Offer Price"}</definedName>
    <definedName name="__wrn2" hidden="1">{"main",#N/A,FALSE,"Variables";"target",#N/A,FALSE,"finstmts - target";"target base",#N/A,FALSE,"finstmts - target - base";"offer price",#N/A,FALSE,"Offer Price"}</definedName>
    <definedName name="__wro2" hidden="1">{"main",#N/A,FALSE,"Variables";"target",#N/A,FALSE,"finstmts - target";"target base",#N/A,FALSE,"finstmts - target - base";"offer price",#N/A,FALSE,"Offer Price"}</definedName>
    <definedName name="__WRO3" hidden="1">{"main",#N/A,FALSE,"Variables";"target",#N/A,FALSE,"finstmts - target";"target base",#N/A,FALSE,"finstmts - target - base";"offer price",#N/A,FALSE,"Offer Price"}</definedName>
    <definedName name="_bdm.1312bba80020426a93c980f9083500fa.edm" hidden="1">#REF!</definedName>
    <definedName name="_bdm.90117cdca26a443996ed08d9a762e09e.edm" hidden="1">#REF!</definedName>
    <definedName name="_BQ4.4" hidden="1">#REF!</definedName>
    <definedName name="_BQ4.6" hidden="1">#REF!</definedName>
    <definedName name="_Fill" hidden="1">#REF!</definedName>
    <definedName name="_s2" hidden="1">{"main",#N/A,FALSE,"Variables";"target",#N/A,FALSE,"finstmts - target";"target base",#N/A,FALSE,"finstmts - target - base";"offer price",#N/A,FALSE,"Offer Price"}</definedName>
    <definedName name="_wrn2" hidden="1">{"main",#N/A,FALSE,"Variables";"target",#N/A,FALSE,"finstmts - target";"target base",#N/A,FALSE,"finstmts - target - base";"offer price",#N/A,FALSE,"Offer Price"}</definedName>
    <definedName name="_wro1" hidden="1">{"main",#N/A,FALSE,"Variables";"target",#N/A,FALSE,"finstmts - target";"target base",#N/A,FALSE,"finstmts - target - base";"offer price",#N/A,FALSE,"Offer Price"}</definedName>
    <definedName name="_wro2" hidden="1">{"main",#N/A,FALSE,"Variables";"target",#N/A,FALSE,"finstmts - target";"target base",#N/A,FALSE,"finstmts - target - base";"offer price",#N/A,FALSE,"Offer Price"}</definedName>
    <definedName name="_WRO3" hidden="1">{"main",#N/A,FALSE,"Variables";"target",#N/A,FALSE,"finstmts - target";"target base",#N/A,FALSE,"finstmts - target - base";"offer price",#N/A,FALSE,"Offer Price"}</definedName>
    <definedName name="a" hidden="1">{"Sin Desglose",#N/A,FALSE,"Summary";"Con Desglose",#N/A,FALSE,"Summary"}</definedName>
    <definedName name="aa" hidden="1">#REF!</definedName>
    <definedName name="aaa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Access_Button" hidden="1">"Payment_Report_Alcatel_L_D__List"</definedName>
    <definedName name="AccessDatabase" hidden="1">"C:\My Documents\JHector\Excel\METRORING\Payment Report1.mdb"</definedName>
    <definedName name="Ahorro" hidden="1">{"main",#N/A,FALSE,"Variables";"target",#N/A,FALSE,"finstmts - target";"target base",#N/A,FALSE,"finstmts - target - base";"offer price",#N/A,FALSE,"Offer Price"}</definedName>
    <definedName name="Ahorro1" hidden="1">{"main",#N/A,FALSE,"Variables";"target",#N/A,FALSE,"finstmts - target";"target base",#N/A,FALSE,"finstmts - target - base";"offer price",#N/A,FALSE,"Offer Price"}</definedName>
    <definedName name="anscount" hidden="1">1</definedName>
    <definedName name="asdf1" hidden="1">{"main",#N/A,FALSE,"Variables";"target",#N/A,FALSE,"finstmts - target";"target base",#N/A,FALSE,"finstmts - target - base";"offer price",#N/A,FALSE,"Offer Price"}</definedName>
    <definedName name="asdf2" hidden="1">{"main",#N/A,FALSE,"Variables";"target",#N/A,FALSE,"finstmts - target";"target base",#N/A,FALSE,"finstmts - target - base";"offer price",#N/A,FALSE,"Offer Price"}</definedName>
    <definedName name="asfd" hidden="1">{"main",#N/A,FALSE,"Variables";"target",#N/A,FALSE,"finstmts - target";"target base",#N/A,FALSE,"finstmts - target - base";"offer price",#N/A,FALSE,"Offer Price"}</definedName>
    <definedName name="assda" hidden="1">{"main",#N/A,FALSE,"Variables";"target",#N/A,FALSE,"finstmts - target";"target base",#N/A,FALSE,"finstmts - target - base";"offer price",#N/A,FALSE,"Offer Price"}</definedName>
    <definedName name="axasx" hidden="1">{"main",#N/A,FALSE,"Variables";"target",#N/A,FALSE,"finstmts - target";"target base",#N/A,FALSE,"finstmts - target - base";"offer price",#N/A,FALSE,"Offer Price"}</definedName>
    <definedName name="b" hidden="1">{"1",#N/A,FALSE,"Summary Revenues";"2",#N/A,FALSE,"Summary Revenues";"3",#N/A,FALSE,"Summary Revenues";"4",#N/A,FALSE,"Summary Revenues"}</definedName>
    <definedName name="cvcx" hidden="1">{"Sin Desglose",#N/A,FALSE,"Summary";"Con Desglose",#N/A,FALSE,"Summary"}</definedName>
    <definedName name="dasdad" hidden="1">{"main",#N/A,FALSE,"Variables";"target",#N/A,FALSE,"finstmts - target";"target base",#N/A,FALSE,"finstmts - target - base";"offer price",#N/A,FALSE,"Offer Price"}</definedName>
    <definedName name="ddd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DF" hidden="1">{"main",#N/A,FALSE,"Variables";"target",#N/A,FALSE,"finstmts - target";"target base",#N/A,FALSE,"finstmts - target - base";"offer price",#N/A,FALSE,"Offer Price"}</definedName>
    <definedName name="eeer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eer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errewr" hidden="1">{"main",#N/A,FALSE,"Variables";"target",#N/A,FALSE,"finstmts - target";"target base",#N/A,FALSE,"finstmts - target - base";"offer price",#N/A,FALSE,"Offer Price"}</definedName>
    <definedName name="erwerwer" hidden="1">{"Sin NGT desglosado",#N/A,FALSE,"Vol Summary";"NGT Ene-Abr",#N/A,FALSE,"Vol Summary";"NGT Abril",#N/A,FALSE,"Vol Summary"}</definedName>
    <definedName name="ESTADOS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EtapaConsultiva">#REF!</definedName>
    <definedName name="ewded" hidden="1">{"main",#N/A,FALSE,"Variables";"target",#N/A,FALSE,"finstmts - target";"target base",#N/A,FALSE,"finstmts - target - base";"offer price",#N/A,FALSE,"Offer Price"}</definedName>
    <definedName name="f" hidden="1">{"Summary NGT dentro de Iniciativas",#N/A,FALSE,"Summary";"Summary Desglosado NGT",#N/A,FALSE,"Summary"}</definedName>
    <definedName name="ffILE" hidden="1">{"main",#N/A,FALSE,"Variables";"target",#N/A,FALSE,"finstmts - target";"target base",#N/A,FALSE,"finstmts - target - base";"offer price",#N/A,FALSE,"Offer Price"}</definedName>
    <definedName name="FILLL" hidden="1">{"main",#N/A,FALSE,"Variables";"target",#N/A,FALSE,"finstmts - target";"target base",#N/A,FALSE,"finstmts - target - base";"offer price",#N/A,FALSE,"Offer Price"}</definedName>
    <definedName name="fñlkjecd" hidden="1">{"main",#N/A,FALSE,"Variables";"target",#N/A,FALSE,"finstmts - target";"target base",#N/A,FALSE,"finstmts - target - base";"offer price",#N/A,FALSE,"Offer Price"}</definedName>
    <definedName name="HTML_CodePage" hidden="1">1252</definedName>
    <definedName name="HTML_Control" hidden="1">{"'Software -Windows'!$A$1:$N$10"}</definedName>
    <definedName name="HTML_Description" hidden="1">""</definedName>
    <definedName name="HTML_Email" hidden="1">""</definedName>
    <definedName name="HTML_Header" hidden="1">"Software -Windows"</definedName>
    <definedName name="HTML_LastUpdate" hidden="1">"19/06/98"</definedName>
    <definedName name="HTML_LineAfter" hidden="1">FALSE</definedName>
    <definedName name="HTML_LineBefore" hidden="1">FALSE</definedName>
    <definedName name="HTML_Name" hidden="1">"Horacio Lopez Padilla"</definedName>
    <definedName name="HTML_OBDlg2" hidden="1">TRUE</definedName>
    <definedName name="HTML_OBDlg4" hidden="1">TRUE</definedName>
    <definedName name="HTML_OS" hidden="1">0</definedName>
    <definedName name="HTML_PathFile" hidden="1">"D:\horacio\actividades\metalsa\tecnologia\docs\html\inventario\i6.htm"</definedName>
    <definedName name="HTML_Title" hidden="1">"inventario"</definedName>
    <definedName name="i" hidden="1">{"Sin NGT desglosado",#N/A,FALSE,"Vol Summary";"NGT Ene-Abr",#N/A,FALSE,"Vol Summary";"NGT Abril",#N/A,FALSE,"Vol Summary"}</definedName>
    <definedName name="iiii0" hidden="1">{"main",#N/A,FALSE,"Variables";"target",#N/A,FALSE,"finstmts - target";"target base",#N/A,FALSE,"finstmts - target - base";"offer price",#N/A,FALSE,"Offer Price"}</definedName>
    <definedName name="inicio" hidden="1">{"main",#N/A,FALSE,"Variables";"target",#N/A,FALSE,"finstmts - target";"target base",#N/A,FALSE,"finstmts - target - base";"offer price",#N/A,FALSE,"Offer Price"}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42205.5377430556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AVIER" hidden="1">{"Sin Desglose",#N/A,FALSE,"Summary";"Con Desglose",#N/A,FALSE,"Summary"}</definedName>
    <definedName name="JAVO" hidden="1">{"1",#N/A,FALSE,"Summary Revenues";"2",#N/A,FALSE,"Summary Revenues";"3",#N/A,FALSE,"Summary Revenues";"4",#N/A,FALSE,"Summary Revenues"}</definedName>
    <definedName name="JAVO1" hidden="1">{"ER NGT dentro de Iniciativas","No reclasifica NGT",FALSE,"Para análisis";"ER Desglosado NGT","Reclas NGT",FALSE,"Para análisis"}</definedName>
    <definedName name="JAVO2" hidden="1">{"Summary NGT dentro de Iniciativas",#N/A,FALSE,"Summary";"Summary Desglosado NGT",#N/A,FALSE,"Summary"}</definedName>
    <definedName name="jsxblsx" hidden="1">{"main",#N/A,FALSE,"Variables";"target",#N/A,FALSE,"finstmts - target";"target base",#N/A,FALSE,"finstmts - target - base";"offer price",#N/A,FALSE,"Offer Price"}</definedName>
    <definedName name="k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limcount" hidden="1">1</definedName>
    <definedName name="lks.ss" hidden="1">{"main",#N/A,FALSE,"Variables";"target",#N/A,FALSE,"finstmts - target";"target base",#N/A,FALSE,"finstmts - target - base";"offer price",#N/A,FALSE,"Offer Price"}</definedName>
    <definedName name="O" hidden="1">{"main",#N/A,FALSE,"Variables";"target",#N/A,FALSE,"finstmts - target";"target base",#N/A,FALSE,"finstmts - target - base";"offer price",#N/A,FALSE,"Offer Price"}</definedName>
    <definedName name="op" hidden="1">#REF!</definedName>
    <definedName name="pp" hidden="1">{"'Software -Windows'!$A$1:$N$10"}</definedName>
    <definedName name="ppe" hidden="1">{"'Software -Windows'!$A$1:$N$10"}</definedName>
    <definedName name="qwe" hidden="1">{"main",#N/A,FALSE,"Variables";"target",#N/A,FALSE,"finstmts - target";"target base",#N/A,FALSE,"finstmts - target - base";"offer price",#N/A,FALSE,"Offer Price"}</definedName>
    <definedName name="Rafa" hidden="1">{"main",#N/A,FALSE,"Variables";"target",#N/A,FALSE,"finstmts - target";"target base",#N/A,FALSE,"finstmts - target - base";"offer price",#N/A,FALSE,"Offer Price"}</definedName>
    <definedName name="s" hidden="1">{"main",#N/A,FALSE,"Variables";"target",#N/A,FALSE,"finstmts - target";"target base",#N/A,FALSE,"finstmts - target - base";"offer price",#N/A,FALSE,"Offer Price"}</definedName>
    <definedName name="sdfdsfds" hidden="1">{"Summary 1",#N/A,FALSE,"Revenues";"Summary 2",#N/A,FALSE,"Revenues";"Summary 3",#N/A,FALSE,"Revenues"}</definedName>
    <definedName name="sdfdsfdsf" hidden="1">{"Rev Sin NGT Desglosado",#N/A,FALSE,"Revenues";"Rev NGT Ene-Abr",#N/A,FALSE,"Revenues";"Rev NGT Abril",#N/A,FALSE,"Revenues"}</definedName>
    <definedName name="sdfdsfsdf" hidden="1">{"Summary NGT dentro de Iniciativas",#N/A,FALSE,"Summary";"Summary Desglosado NGT",#N/A,FALSE,"Summary"}</definedName>
    <definedName name="sdfsdfsd" hidden="1">{"ER NGT dentro de Iniciativas","No reclasifica NGT",FALSE,"Para análisis";"ER Desglosado NGT","Reclas NGT",FALSE,"Para análisis"}</definedName>
    <definedName name="sencount" hidden="1">1</definedName>
    <definedName name="sxsx" hidden="1">{"main",#N/A,FALSE,"Variables";"target",#N/A,FALSE,"finstmts - target";"target base",#N/A,FALSE,"finstmts - target - base";"offer price",#N/A,FALSE,"Offer Price"}</definedName>
    <definedName name="Unidad" hidden="1">{"main",#N/A,FALSE,"Variables";"target",#N/A,FALSE,"finstmts - target";"target base",#N/A,FALSE,"finstmts - target - base";"offer price",#N/A,FALSE,"Offer Price"}</definedName>
    <definedName name="Unidad2" hidden="1">{"main",#N/A,FALSE,"Variables";"target",#N/A,FALSE,"finstmts - target";"target base",#N/A,FALSE,"finstmts - target - base";"offer price",#N/A,FALSE,"Offer Price"}</definedName>
    <definedName name="vant" hidden="1">{"main",#N/A,FALSE,"Variables";"target",#N/A,FALSE,"finstmts - target";"target base",#N/A,FALSE,"finstmts - target - base";"offer price",#N/A,FALSE,"Offer Price"}</definedName>
    <definedName name="werewrew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wqeafa" hidden="1">{"main",#N/A,FALSE,"Variables";"target",#N/A,FALSE,"finstmts - target";"target base",#N/A,FALSE,"finstmts - target - base";"offer price",#N/A,FALSE,"Offer Price"}</definedName>
    <definedName name="wrn.Ambos." hidden="1">{"Sin Desglose",#N/A,FALSE,"Summary";"Con Desglose",#N/A,FALSE,"Summary"}</definedName>
    <definedName name="wrn.IMPRIME." hidden="1">{"1",#N/A,FALSE,"Summary Revenues";"2",#N/A,FALSE,"Summary Revenues";"3",#N/A,FALSE,"Summary Revenues";"4",#N/A,FALSE,"Summary Revenues"}</definedName>
    <definedName name="wrn.Imprime._.Resultados." hidden="1">{"ER NGT dentro de Iniciativas","No reclasifica NGT",FALSE,"Para análisis";"ER Desglosado NGT","Reclas NGT",FALSE,"Para análisis"}</definedName>
    <definedName name="wrn.Imprime._.Resumen._.de._.Resultados." hidden="1">{"Summary NGT dentro de Iniciativas",#N/A,FALSE,"Summary";"Summary Desglosado NGT",#N/A,FALSE,"Summary"}</definedName>
    <definedName name="wrn.model." hidden="1">{"main",#N/A,FALSE,"Variables";"target",#N/A,FALSE,"finstmts - target";"target base",#N/A,FALSE,"finstmts - target - base";"offer price",#N/A,FALSE,"Offer Price"}</definedName>
    <definedName name="wrn.Revenues." hidden="1">{"Rev Sin NGT Desglosado",#N/A,FALSE,"Revenues";"Rev NGT Ene-Abr",#N/A,FALSE,"Revenues";"Rev NGT Abril",#N/A,FALSE,"Revenues"}</definedName>
    <definedName name="wrn.Revenues_Summaries." hidden="1">{"Summary 1",#N/A,FALSE,"Revenues";"Summary 2",#N/A,FALSE,"Revenues";"Summary 3",#N/A,FALSE,"Revenues"}</definedName>
    <definedName name="wrn.Volume." hidden="1">{"Sin NGT desglosado",#N/A,FALSE,"Vol Summary";"NGT Ene-Abr",#N/A,FALSE,"Vol Summary";"NGT Abril",#N/A,FALSE,"Vol Summary"}</definedName>
    <definedName name="wro.model" hidden="1">{"main",#N/A,FALSE,"Variables";"target",#N/A,FALSE,"finstmts - target";"target base",#N/A,FALSE,"finstmts - target - base";"offer price",#N/A,FALSE,"Offer Price"}</definedName>
    <definedName name="x" hidden="1">#REF!</definedName>
    <definedName name="xx" hidden="1">#REF!</definedName>
    <definedName name="yes" hidden="1">{"Summary 1 MxP",#N/A,FALSE,"Rev MxP Jan";"Summary 2 MxP",#N/A,FALSE,"Rev MxP Jan";"Summary 3 MxP",#N/A,FALSE,"Rev MxP Jan";"Summary 1",#N/A,FALSE,"Rev USD Jan";"Summary 2",#N/A,FALSE,"Rev USD Jan";"Summary 3",#N/A,FALSE,"Rev USD Jan"}</definedName>
    <definedName name="yy" hidden="1">#REF!</definedName>
    <definedName name="Z_E43BF169_126B_11D2_9E5D_080009D94403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6" i="9" l="1"/>
  <c r="H16" i="9"/>
  <c r="H8" i="5" l="1"/>
  <c r="F8" i="5"/>
  <c r="F19" i="5" s="1"/>
  <c r="H19" i="5" l="1"/>
  <c r="E18" i="9" l="1"/>
  <c r="I18" i="9" l="1"/>
  <c r="F18" i="9"/>
  <c r="D18" i="9"/>
  <c r="G18" i="9"/>
  <c r="K18" i="9" l="1"/>
  <c r="K23" i="9" s="1"/>
  <c r="L18" i="9" l="1"/>
  <c r="L23" i="9" s="1"/>
  <c r="J18" i="9"/>
  <c r="J23" i="9" s="1"/>
  <c r="C18" i="9" l="1"/>
  <c r="C23" i="9" s="1"/>
  <c r="O18" i="9" l="1"/>
  <c r="N18" i="9" l="1"/>
  <c r="O23" i="9" l="1"/>
  <c r="N23" i="9" l="1"/>
  <c r="H28" i="7" l="1"/>
  <c r="H9" i="7"/>
  <c r="C13" i="7"/>
  <c r="O28" i="7" l="1"/>
  <c r="H19" i="7"/>
  <c r="D19" i="7"/>
  <c r="E28" i="7"/>
  <c r="C9" i="7"/>
  <c r="C8" i="7" s="1"/>
  <c r="K19" i="7"/>
  <c r="O13" i="7"/>
  <c r="O8" i="7" s="1"/>
  <c r="C19" i="7"/>
  <c r="K28" i="7"/>
  <c r="L19" i="7"/>
  <c r="L28" i="7"/>
  <c r="G9" i="7"/>
  <c r="G8" i="7" s="1"/>
  <c r="G19" i="7"/>
  <c r="D9" i="7"/>
  <c r="D13" i="7"/>
  <c r="H30" i="7"/>
  <c r="I19" i="7"/>
  <c r="I28" i="7"/>
  <c r="E9" i="7"/>
  <c r="O9" i="7"/>
  <c r="J19" i="7"/>
  <c r="J28" i="7"/>
  <c r="F9" i="7"/>
  <c r="F13" i="7"/>
  <c r="H13" i="7"/>
  <c r="H8" i="7" s="1"/>
  <c r="E13" i="7"/>
  <c r="G28" i="7"/>
  <c r="I13" i="7"/>
  <c r="J13" i="7"/>
  <c r="K13" i="7"/>
  <c r="D28" i="7"/>
  <c r="G13" i="7"/>
  <c r="L13" i="7"/>
  <c r="E19" i="7"/>
  <c r="I9" i="7"/>
  <c r="F19" i="7"/>
  <c r="F28" i="7"/>
  <c r="O19" i="7"/>
  <c r="J9" i="7"/>
  <c r="K9" i="7"/>
  <c r="K8" i="7" s="1"/>
  <c r="L9" i="7"/>
  <c r="C28" i="7"/>
  <c r="N28" i="7"/>
  <c r="N13" i="7"/>
  <c r="N9" i="7"/>
  <c r="N19" i="7"/>
  <c r="M11" i="9"/>
  <c r="M13" i="9"/>
  <c r="J8" i="7" l="1"/>
  <c r="E8" i="7"/>
  <c r="I8" i="7"/>
  <c r="F8" i="7"/>
  <c r="D8" i="7"/>
  <c r="M15" i="9"/>
  <c r="M21" i="9"/>
  <c r="L8" i="7"/>
  <c r="N8" i="7"/>
  <c r="M19" i="9" l="1"/>
  <c r="M8" i="9"/>
  <c r="M9" i="9" l="1"/>
  <c r="M24" i="9"/>
  <c r="M17" i="7" l="1"/>
  <c r="M16" i="7"/>
  <c r="M14" i="7"/>
  <c r="M10" i="7"/>
  <c r="M30" i="7"/>
  <c r="M26" i="7"/>
  <c r="M24" i="7"/>
  <c r="M22" i="7"/>
  <c r="M21" i="7"/>
  <c r="M20" i="7"/>
  <c r="M12" i="7"/>
  <c r="M11" i="7"/>
  <c r="M15" i="7" l="1"/>
  <c r="I8" i="5" l="1"/>
  <c r="I19" i="5" l="1"/>
  <c r="E8" i="5" l="1"/>
  <c r="E19" i="5" s="1"/>
  <c r="H9" i="9" l="1"/>
  <c r="H8" i="9"/>
  <c r="H11" i="9" l="1"/>
  <c r="H13" i="9"/>
  <c r="H21" i="9"/>
  <c r="H19" i="9"/>
  <c r="H24" i="9"/>
  <c r="H15" i="9"/>
  <c r="G23" i="9" l="1"/>
  <c r="F23" i="9" l="1"/>
  <c r="E23" i="9" l="1"/>
  <c r="H18" i="9" l="1"/>
  <c r="D23" i="9"/>
  <c r="H23" i="9" l="1"/>
  <c r="D8" i="5" l="1"/>
  <c r="D19" i="5" l="1"/>
  <c r="C8" i="5" l="1"/>
  <c r="C19" i="5" l="1"/>
  <c r="M9" i="7" l="1"/>
  <c r="M13" i="7" l="1"/>
  <c r="M8" i="7" l="1"/>
  <c r="M19" i="7" l="1"/>
  <c r="I23" i="9" l="1"/>
  <c r="M18" i="9"/>
  <c r="M28" i="7"/>
  <c r="M23" i="9" l="1"/>
</calcChain>
</file>

<file path=xl/sharedStrings.xml><?xml version="1.0" encoding="utf-8"?>
<sst xmlns="http://schemas.openxmlformats.org/spreadsheetml/2006/main" count="81" uniqueCount="57">
  <si>
    <t>Enterprise</t>
  </si>
  <si>
    <t>Government</t>
  </si>
  <si>
    <t>I.</t>
  </si>
  <si>
    <t>Axtel Financial Data</t>
  </si>
  <si>
    <t>This document contains only publicly available information from Axtel's Quarterly Reports</t>
  </si>
  <si>
    <t>Total Debt</t>
  </si>
  <si>
    <t>Senior Notes 2024</t>
  </si>
  <si>
    <t>% US $ denominated debt</t>
  </si>
  <si>
    <t>(-) Cash and cash eq.</t>
  </si>
  <si>
    <t>Net Debt</t>
  </si>
  <si>
    <t xml:space="preserve">(in US$, millions)   </t>
  </si>
  <si>
    <t>Key Financials</t>
  </si>
  <si>
    <t>II.</t>
  </si>
  <si>
    <t>III.</t>
  </si>
  <si>
    <t>Other</t>
  </si>
  <si>
    <t>Gross Profit (Ps.)</t>
  </si>
  <si>
    <t>Wholesale</t>
  </si>
  <si>
    <t>Commercial &amp; Operating Expenses (Ps.)</t>
  </si>
  <si>
    <t>Segment Contribution to EBITDA (Ps.)</t>
  </si>
  <si>
    <t>EBITDA (Ps.)</t>
  </si>
  <si>
    <t>US $</t>
  </si>
  <si>
    <t>Comparable EBITDA (Ps.)</t>
  </si>
  <si>
    <t xml:space="preserve">(in millions)   </t>
  </si>
  <si>
    <t>Revenues (Ps.)</t>
  </si>
  <si>
    <t>Wholesale (Infrastructure)</t>
  </si>
  <si>
    <t>Loans and Bank Facilities</t>
  </si>
  <si>
    <t>Syndicated Loan</t>
  </si>
  <si>
    <t>1Q24</t>
  </si>
  <si>
    <t>1) Adjustments include one-time (gains) losses, such as expenses related to organizational efficiencies</t>
  </si>
  <si>
    <t>Operating Income (Ps.)</t>
  </si>
  <si>
    <t>Operating Income &amp; EBITDA</t>
  </si>
  <si>
    <t>1) LTM = Last twelve months.</t>
  </si>
  <si>
    <t xml:space="preserve">2) Gross amount; does not include divestments
</t>
  </si>
  <si>
    <t>1) Adjustments include one-time (gains) losses, such as expenses related to organizational efficiencies or benefits related to divestments</t>
  </si>
  <si>
    <t>Selected Financial Information</t>
  </si>
  <si>
    <t>Net Debt &amp; Leverage</t>
  </si>
  <si>
    <t>2Q24</t>
  </si>
  <si>
    <t>3Q24</t>
  </si>
  <si>
    <t>4Q24</t>
  </si>
  <si>
    <t>1Q25</t>
  </si>
  <si>
    <t>2Q25</t>
  </si>
  <si>
    <t>Telecom</t>
  </si>
  <si>
    <t>Voice</t>
  </si>
  <si>
    <r>
      <t>Adjustments (Ps.)</t>
    </r>
    <r>
      <rPr>
        <vertAlign val="superscript"/>
        <sz val="9.9"/>
        <rFont val="Arial"/>
        <family val="2"/>
      </rPr>
      <t>(1)</t>
    </r>
  </si>
  <si>
    <r>
      <t>CapEx</t>
    </r>
    <r>
      <rPr>
        <b/>
        <vertAlign val="superscript"/>
        <sz val="9.9"/>
        <color theme="1"/>
        <rFont val="Arial"/>
        <family val="2"/>
      </rPr>
      <t>2</t>
    </r>
    <r>
      <rPr>
        <b/>
        <sz val="11"/>
        <rFont val="Arial"/>
        <family val="2"/>
      </rPr>
      <t xml:space="preserve"> (US $)</t>
    </r>
  </si>
  <si>
    <r>
      <t>Net Debt / Comparable EBITDA</t>
    </r>
    <r>
      <rPr>
        <vertAlign val="superscript"/>
        <sz val="11"/>
        <color theme="1"/>
        <rFont val="Arial"/>
        <family val="2"/>
      </rPr>
      <t>1</t>
    </r>
  </si>
  <si>
    <r>
      <rPr>
        <sz val="11"/>
        <color theme="1"/>
        <rFont val="Arial"/>
        <family val="2"/>
      </rPr>
      <t>Interest Coverage</t>
    </r>
  </si>
  <si>
    <t>3Q25</t>
  </si>
  <si>
    <t>IT &amp; Cybersecurity</t>
  </si>
  <si>
    <t>4Q25</t>
  </si>
  <si>
    <t>Long-term bank loans</t>
  </si>
  <si>
    <t>1Q26</t>
  </si>
  <si>
    <t>2Q26</t>
  </si>
  <si>
    <t>Club Deal</t>
  </si>
  <si>
    <t>General expenses (Ps.)</t>
  </si>
  <si>
    <t>Other income (exp) (Ps.)</t>
  </si>
  <si>
    <t>Second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</si>
</sst>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_-;\(#,##0\);_-* &quot;-&quot;_-;_-@_-"/>
    <numFmt numFmtId="166" formatCode="#,##0;\(#,##0\)"/>
    <numFmt numFmtId="167" formatCode="#,##0.0"/>
    <numFmt numFmtId="168" formatCode="_-* #,##0_-;\-* #,##0_-;_-* &quot;-&quot;??_-;_-@_-"/>
    <numFmt numFmtId="169" formatCode="#,##0.0\x"/>
    <numFmt numFmtId="170" formatCode="0.0%"/>
    <numFmt numFmtId="171" formatCode="_-* #,##0.00_-;\(#,##0.00\);_-* &quot;-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0"/>
      <color rgb="FF1F497D"/>
      <name val="Arial"/>
      <family val="2"/>
    </font>
    <font>
      <sz val="9"/>
      <color rgb="FF1F497D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1"/>
      <color theme="4"/>
      <name val="Arial"/>
      <family val="2"/>
    </font>
    <font>
      <sz val="10"/>
      <color theme="4"/>
      <name val="Arial"/>
      <family val="2"/>
    </font>
    <font>
      <u/>
      <sz val="11"/>
      <color theme="10"/>
      <name val="Arial"/>
      <family val="2"/>
    </font>
    <font>
      <i/>
      <sz val="8"/>
      <color theme="1"/>
      <name val="Arial"/>
      <family val="2"/>
    </font>
    <font>
      <b/>
      <sz val="14"/>
      <color rgb="FF1F497D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1" tint="0.499984740745262"/>
      <name val="Arial"/>
      <family val="2"/>
    </font>
    <font>
      <b/>
      <i/>
      <sz val="11"/>
      <name val="Arial"/>
      <family val="2"/>
    </font>
    <font>
      <i/>
      <sz val="11"/>
      <color theme="1" tint="0.34998626667073579"/>
      <name val="Arial"/>
      <family val="2"/>
    </font>
    <font>
      <vertAlign val="superscript"/>
      <sz val="9.9"/>
      <name val="Arial"/>
      <family val="2"/>
    </font>
    <font>
      <sz val="11"/>
      <name val="Arial"/>
      <family val="2"/>
    </font>
    <font>
      <b/>
      <vertAlign val="superscript"/>
      <sz val="9.9"/>
      <color theme="1"/>
      <name val="Arial"/>
      <family val="2"/>
    </font>
    <font>
      <i/>
      <sz val="9"/>
      <color theme="1"/>
      <name val="Arial"/>
      <family val="2"/>
    </font>
    <font>
      <sz val="11"/>
      <color rgb="FF00B050"/>
      <name val="Arial"/>
      <family val="2"/>
    </font>
    <font>
      <sz val="9"/>
      <color rgb="FF00B050"/>
      <name val="Arial"/>
      <family val="2"/>
    </font>
    <font>
      <i/>
      <sz val="9"/>
      <color theme="0"/>
      <name val="Arial"/>
      <family val="2"/>
    </font>
    <font>
      <i/>
      <sz val="10"/>
      <color theme="1" tint="0.499984740745262"/>
      <name val="Arial"/>
      <family val="2"/>
    </font>
    <font>
      <i/>
      <sz val="10"/>
      <color theme="1" tint="0.34998626667073579"/>
      <name val="Arial"/>
      <family val="2"/>
    </font>
    <font>
      <vertAlign val="superscript"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99E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hair">
        <color theme="0" tint="-0.249977111117893"/>
      </bottom>
      <diagonal/>
    </border>
    <border>
      <left/>
      <right/>
      <top style="hair">
        <color theme="0" tint="-0.249977111117893"/>
      </top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left" vertical="center"/>
    </xf>
    <xf numFmtId="0" fontId="7" fillId="4" borderId="0" xfId="0" applyFont="1" applyFill="1"/>
    <xf numFmtId="0" fontId="8" fillId="4" borderId="0" xfId="0" applyFont="1" applyFill="1"/>
    <xf numFmtId="0" fontId="4" fillId="4" borderId="0" xfId="0" applyFont="1" applyFill="1" applyAlignment="1">
      <alignment vertical="center"/>
    </xf>
    <xf numFmtId="0" fontId="9" fillId="5" borderId="0" xfId="0" applyFont="1" applyFill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/>
    <xf numFmtId="0" fontId="11" fillId="4" borderId="0" xfId="0" applyFont="1" applyFill="1"/>
    <xf numFmtId="0" fontId="4" fillId="4" borderId="0" xfId="0" applyFont="1" applyFill="1" applyAlignment="1">
      <alignment horizontal="right" vertical="center"/>
    </xf>
    <xf numFmtId="0" fontId="13" fillId="4" borderId="0" xfId="3" applyFont="1" applyFill="1"/>
    <xf numFmtId="0" fontId="7" fillId="4" borderId="0" xfId="0" applyFont="1" applyFill="1" applyAlignment="1">
      <alignment horizontal="left" vertical="center"/>
    </xf>
    <xf numFmtId="0" fontId="14" fillId="4" borderId="0" xfId="0" applyFont="1" applyFill="1"/>
    <xf numFmtId="0" fontId="4" fillId="0" borderId="0" xfId="0" applyFont="1"/>
    <xf numFmtId="0" fontId="15" fillId="4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7" fillId="3" borderId="0" xfId="0" applyFont="1" applyFill="1" applyAlignment="1">
      <alignment horizontal="left" vertical="center"/>
    </xf>
    <xf numFmtId="165" fontId="7" fillId="3" borderId="0" xfId="1" applyNumberFormat="1" applyFont="1" applyFill="1" applyBorder="1"/>
    <xf numFmtId="165" fontId="7" fillId="3" borderId="4" xfId="1" applyNumberFormat="1" applyFont="1" applyFill="1" applyBorder="1"/>
    <xf numFmtId="0" fontId="18" fillId="0" borderId="0" xfId="0" applyFont="1" applyAlignment="1">
      <alignment horizontal="left" indent="2"/>
    </xf>
    <xf numFmtId="165" fontId="18" fillId="0" borderId="0" xfId="1" applyNumberFormat="1" applyFont="1" applyBorder="1"/>
    <xf numFmtId="165" fontId="18" fillId="0" borderId="4" xfId="1" applyNumberFormat="1" applyFont="1" applyBorder="1"/>
    <xf numFmtId="0" fontId="19" fillId="0" borderId="0" xfId="0" applyFont="1" applyAlignment="1">
      <alignment horizontal="left" indent="6"/>
    </xf>
    <xf numFmtId="165" fontId="19" fillId="0" borderId="0" xfId="1" applyNumberFormat="1" applyFont="1" applyBorder="1"/>
    <xf numFmtId="165" fontId="19" fillId="0" borderId="4" xfId="1" applyNumberFormat="1" applyFont="1" applyBorder="1"/>
    <xf numFmtId="0" fontId="4" fillId="0" borderId="4" xfId="0" applyFont="1" applyBorder="1"/>
    <xf numFmtId="165" fontId="19" fillId="0" borderId="0" xfId="1" applyNumberFormat="1" applyFont="1"/>
    <xf numFmtId="0" fontId="20" fillId="0" borderId="0" xfId="0" applyFont="1" applyAlignment="1">
      <alignment horizontal="left" vertical="center"/>
    </xf>
    <xf numFmtId="170" fontId="20" fillId="0" borderId="0" xfId="2" applyNumberFormat="1" applyFont="1" applyFill="1" applyBorder="1"/>
    <xf numFmtId="170" fontId="20" fillId="0" borderId="4" xfId="2" applyNumberFormat="1" applyFont="1" applyFill="1" applyBorder="1"/>
    <xf numFmtId="0" fontId="21" fillId="0" borderId="0" xfId="0" applyFont="1" applyAlignment="1">
      <alignment horizontal="left" indent="2"/>
    </xf>
    <xf numFmtId="0" fontId="23" fillId="0" borderId="0" xfId="0" applyFont="1" applyAlignment="1">
      <alignment horizontal="left" indent="2"/>
    </xf>
    <xf numFmtId="170" fontId="20" fillId="0" borderId="0" xfId="2" applyNumberFormat="1" applyFont="1" applyFill="1"/>
    <xf numFmtId="165" fontId="7" fillId="3" borderId="0" xfId="1" applyNumberFormat="1" applyFont="1" applyFill="1"/>
    <xf numFmtId="0" fontId="17" fillId="0" borderId="1" xfId="0" applyFont="1" applyBorder="1" applyAlignment="1">
      <alignment horizontal="left" vertical="center"/>
    </xf>
    <xf numFmtId="168" fontId="17" fillId="0" borderId="1" xfId="1" quotePrefix="1" applyNumberFormat="1" applyFont="1" applyFill="1" applyBorder="1" applyAlignment="1">
      <alignment horizontal="right" vertical="center"/>
    </xf>
    <xf numFmtId="0" fontId="25" fillId="0" borderId="0" xfId="0" applyFont="1" applyAlignment="1">
      <alignment horizontal="left" indent="4"/>
    </xf>
    <xf numFmtId="165" fontId="26" fillId="0" borderId="0" xfId="0" applyNumberFormat="1" applyFont="1"/>
    <xf numFmtId="0" fontId="27" fillId="0" borderId="0" xfId="0" applyFont="1"/>
    <xf numFmtId="165" fontId="27" fillId="0" borderId="0" xfId="0" applyNumberFormat="1" applyFont="1"/>
    <xf numFmtId="168" fontId="27" fillId="0" borderId="0" xfId="1" applyNumberFormat="1" applyFont="1"/>
    <xf numFmtId="0" fontId="23" fillId="0" borderId="0" xfId="0" applyFont="1" applyAlignment="1">
      <alignment horizontal="left"/>
    </xf>
    <xf numFmtId="166" fontId="23" fillId="0" borderId="0" xfId="1" quotePrefix="1" applyNumberFormat="1" applyFont="1" applyFill="1" applyBorder="1" applyAlignment="1">
      <alignment horizontal="right" vertical="center"/>
    </xf>
    <xf numFmtId="166" fontId="23" fillId="0" borderId="4" xfId="1" quotePrefix="1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165" fontId="7" fillId="0" borderId="0" xfId="1" applyNumberFormat="1" applyFont="1" applyFill="1" applyBorder="1"/>
    <xf numFmtId="165" fontId="7" fillId="0" borderId="4" xfId="1" applyNumberFormat="1" applyFont="1" applyFill="1" applyBorder="1"/>
    <xf numFmtId="0" fontId="17" fillId="0" borderId="0" xfId="0" applyFont="1" applyAlignment="1">
      <alignment horizontal="left"/>
    </xf>
    <xf numFmtId="166" fontId="17" fillId="0" borderId="0" xfId="1" quotePrefix="1" applyNumberFormat="1" applyFont="1" applyFill="1" applyBorder="1" applyAlignment="1">
      <alignment horizontal="right" vertical="center"/>
    </xf>
    <xf numFmtId="166" fontId="17" fillId="0" borderId="4" xfId="1" quotePrefix="1" applyNumberFormat="1" applyFont="1" applyFill="1" applyBorder="1" applyAlignment="1">
      <alignment horizontal="right" vertical="center"/>
    </xf>
    <xf numFmtId="165" fontId="4" fillId="0" borderId="0" xfId="1" applyNumberFormat="1" applyFont="1" applyBorder="1"/>
    <xf numFmtId="165" fontId="4" fillId="0" borderId="4" xfId="1" applyNumberFormat="1" applyFont="1" applyBorder="1"/>
    <xf numFmtId="0" fontId="28" fillId="2" borderId="0" xfId="0" applyFont="1" applyFill="1"/>
    <xf numFmtId="0" fontId="7" fillId="3" borderId="0" xfId="0" applyFont="1" applyFill="1" applyAlignment="1">
      <alignment horizontal="left" indent="1"/>
    </xf>
    <xf numFmtId="0" fontId="29" fillId="0" borderId="0" xfId="0" applyFont="1" applyAlignment="1">
      <alignment horizontal="left" vertical="center" indent="2"/>
    </xf>
    <xf numFmtId="9" fontId="30" fillId="0" borderId="2" xfId="2" quotePrefix="1" applyFont="1" applyBorder="1" applyAlignment="1">
      <alignment horizontal="right" vertical="center"/>
    </xf>
    <xf numFmtId="0" fontId="4" fillId="0" borderId="0" xfId="0" applyFont="1" applyAlignment="1">
      <alignment horizontal="left" indent="3"/>
    </xf>
    <xf numFmtId="168" fontId="23" fillId="0" borderId="0" xfId="1" quotePrefix="1" applyNumberFormat="1" applyFont="1" applyAlignment="1">
      <alignment horizontal="right" vertical="center"/>
    </xf>
    <xf numFmtId="0" fontId="7" fillId="0" borderId="0" xfId="0" applyFont="1" applyAlignment="1">
      <alignment horizontal="left" indent="2"/>
    </xf>
    <xf numFmtId="166" fontId="17" fillId="0" borderId="3" xfId="1" quotePrefix="1" applyNumberFormat="1" applyFont="1" applyBorder="1" applyAlignment="1">
      <alignment horizontal="right" vertical="center"/>
    </xf>
    <xf numFmtId="169" fontId="23" fillId="0" borderId="0" xfId="1" quotePrefix="1" applyNumberFormat="1" applyFont="1" applyAlignment="1">
      <alignment horizontal="right" vertical="center"/>
    </xf>
    <xf numFmtId="167" fontId="23" fillId="0" borderId="0" xfId="1" quotePrefix="1" applyNumberFormat="1" applyFont="1" applyBorder="1" applyAlignment="1">
      <alignment horizontal="left" vertical="center" indent="3"/>
    </xf>
    <xf numFmtId="169" fontId="23" fillId="0" borderId="0" xfId="1" quotePrefix="1" applyNumberFormat="1" applyFont="1" applyBorder="1" applyAlignment="1">
      <alignment horizontal="right" vertical="center"/>
    </xf>
    <xf numFmtId="167" fontId="23" fillId="0" borderId="1" xfId="1" quotePrefix="1" applyNumberFormat="1" applyFont="1" applyBorder="1" applyAlignment="1">
      <alignment horizontal="left" vertical="center" indent="3"/>
    </xf>
    <xf numFmtId="167" fontId="23" fillId="0" borderId="1" xfId="1" quotePrefix="1" applyNumberFormat="1" applyFont="1" applyBorder="1" applyAlignment="1">
      <alignment horizontal="right" vertical="center"/>
    </xf>
    <xf numFmtId="165" fontId="26" fillId="0" borderId="0" xfId="0" applyNumberFormat="1" applyFont="1" applyAlignment="1">
      <alignment horizontal="center" vertical="center"/>
    </xf>
    <xf numFmtId="171" fontId="26" fillId="0" borderId="0" xfId="0" applyNumberFormat="1" applyFont="1"/>
    <xf numFmtId="164" fontId="23" fillId="0" borderId="0" xfId="1" quotePrefix="1" applyFont="1" applyFill="1" applyBorder="1" applyAlignment="1">
      <alignment horizontal="right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104775</xdr:rowOff>
    </xdr:from>
    <xdr:to>
      <xdr:col>3</xdr:col>
      <xdr:colOff>704215</xdr:colOff>
      <xdr:row>5</xdr:row>
      <xdr:rowOff>31750</xdr:rowOff>
    </xdr:to>
    <xdr:pic>
      <xdr:nvPicPr>
        <xdr:cNvPr id="3" name="Picture 2" descr="logocorp">
          <a:extLst>
            <a:ext uri="{FF2B5EF4-FFF2-40B4-BE49-F238E27FC236}">
              <a16:creationId xmlns:a16="http://schemas.microsoft.com/office/drawing/2014/main" id="{7BE69DB0-186D-4245-BE53-D217A25B4B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04775"/>
          <a:ext cx="2028190" cy="977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0</xdr:row>
      <xdr:rowOff>21167</xdr:rowOff>
    </xdr:from>
    <xdr:to>
      <xdr:col>1</xdr:col>
      <xdr:colOff>2010833</xdr:colOff>
      <xdr:row>4</xdr:row>
      <xdr:rowOff>117123</xdr:rowOff>
    </xdr:to>
    <xdr:pic>
      <xdr:nvPicPr>
        <xdr:cNvPr id="2" name="Picture 1" descr="logocor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D5F04B-E65C-4D3A-AC15-7A18BF70216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21167"/>
          <a:ext cx="1883833" cy="882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0</xdr:row>
      <xdr:rowOff>21167</xdr:rowOff>
    </xdr:from>
    <xdr:to>
      <xdr:col>1</xdr:col>
      <xdr:colOff>2010833</xdr:colOff>
      <xdr:row>4</xdr:row>
      <xdr:rowOff>160161</xdr:rowOff>
    </xdr:to>
    <xdr:pic>
      <xdr:nvPicPr>
        <xdr:cNvPr id="2" name="Picture 1" descr="logocor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A1A8A-E8AD-4E71-8607-9B7449F158E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21167"/>
          <a:ext cx="1883833" cy="8551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95255</xdr:colOff>
      <xdr:row>0</xdr:row>
      <xdr:rowOff>63500</xdr:rowOff>
    </xdr:from>
    <xdr:to>
      <xdr:col>1</xdr:col>
      <xdr:colOff>1979088</xdr:colOff>
      <xdr:row>4</xdr:row>
      <xdr:rowOff>159456</xdr:rowOff>
    </xdr:to>
    <xdr:pic>
      <xdr:nvPicPr>
        <xdr:cNvPr id="4" name="Picture 3" descr="logocor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96385C-D0E7-441C-8F0F-D8A82944D2D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88" y="63500"/>
          <a:ext cx="1883833" cy="882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D3DA-7AAA-4340-B6F4-B6543B9B1148}">
  <sheetPr>
    <tabColor rgb="FFCCFFCC"/>
  </sheetPr>
  <dimension ref="A2:H13"/>
  <sheetViews>
    <sheetView tabSelected="1" workbookViewId="0"/>
  </sheetViews>
  <sheetFormatPr defaultColWidth="10.1796875" defaultRowHeight="14" x14ac:dyDescent="0.3"/>
  <cols>
    <col min="1" max="1" width="9.7265625" style="1" customWidth="1"/>
    <col min="2" max="2" width="7.26953125" style="1" customWidth="1"/>
    <col min="3" max="8" width="11.453125" style="1" customWidth="1"/>
    <col min="9" max="16384" width="10.1796875" style="1"/>
  </cols>
  <sheetData>
    <row r="2" spans="1:8" ht="25" x14ac:dyDescent="0.5">
      <c r="E2" s="2" t="s">
        <v>3</v>
      </c>
    </row>
    <row r="3" spans="1:8" x14ac:dyDescent="0.3">
      <c r="E3" s="3" t="s">
        <v>56</v>
      </c>
    </row>
    <row r="6" spans="1:8" s="4" customFormat="1" ht="4.1500000000000004" customHeight="1" x14ac:dyDescent="0.3">
      <c r="D6" s="5"/>
    </row>
    <row r="7" spans="1:8" x14ac:dyDescent="0.3">
      <c r="A7" s="6"/>
      <c r="B7" s="7"/>
      <c r="C7" s="8" t="s">
        <v>11</v>
      </c>
      <c r="D7" s="9"/>
      <c r="E7" s="9"/>
      <c r="F7" s="9"/>
      <c r="G7" s="9"/>
      <c r="H7" s="9"/>
    </row>
    <row r="8" spans="1:8" ht="11" customHeight="1" x14ac:dyDescent="0.3">
      <c r="A8" s="6"/>
      <c r="D8" s="10"/>
      <c r="E8" s="11"/>
      <c r="F8" s="11"/>
      <c r="G8" s="12"/>
    </row>
    <row r="9" spans="1:8" x14ac:dyDescent="0.3">
      <c r="A9" s="6"/>
      <c r="B9" s="13" t="s">
        <v>2</v>
      </c>
      <c r="C9" s="14" t="s">
        <v>34</v>
      </c>
      <c r="D9" s="10"/>
      <c r="E9" s="11"/>
      <c r="F9" s="11"/>
      <c r="G9" s="12"/>
    </row>
    <row r="10" spans="1:8" x14ac:dyDescent="0.3">
      <c r="A10" s="6"/>
      <c r="B10" s="13" t="s">
        <v>12</v>
      </c>
      <c r="C10" s="14" t="s">
        <v>30</v>
      </c>
      <c r="D10" s="10"/>
      <c r="E10" s="11"/>
      <c r="F10" s="11"/>
      <c r="G10" s="12"/>
    </row>
    <row r="11" spans="1:8" s="4" customFormat="1" x14ac:dyDescent="0.3">
      <c r="B11" s="13" t="s">
        <v>13</v>
      </c>
      <c r="C11" s="14" t="s">
        <v>35</v>
      </c>
      <c r="D11" s="15"/>
      <c r="E11" s="15"/>
    </row>
    <row r="12" spans="1:8" ht="11" customHeight="1" x14ac:dyDescent="0.3">
      <c r="B12" s="4"/>
      <c r="C12" s="4"/>
    </row>
    <row r="13" spans="1:8" x14ac:dyDescent="0.3">
      <c r="C13" s="16" t="s">
        <v>4</v>
      </c>
    </row>
  </sheetData>
  <hyperlinks>
    <hyperlink ref="C10" location="II.!A1" display="Revenues (as reported up to 2022)" xr:uid="{A9E1688A-13BB-4E37-81F9-589A7C7B0415}"/>
    <hyperlink ref="C11" location="III.!A1" display="EBITDA (as reported up to 2022)" xr:uid="{B3984CB4-BA2F-4D08-A52D-CB6C618983CB}"/>
    <hyperlink ref="C9" location="I.!A1" display="Selected Financial Information" xr:uid="{A201D578-B242-4A94-A899-0511CF3B39A3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5851-1FC8-4311-A5B4-15B17C380EF4}">
  <sheetPr>
    <tabColor rgb="FFCCFFCC"/>
  </sheetPr>
  <dimension ref="B2:O39"/>
  <sheetViews>
    <sheetView showGridLines="0" zoomScaleNormal="100" workbookViewId="0">
      <selection activeCell="N24" sqref="N24:O24"/>
    </sheetView>
  </sheetViews>
  <sheetFormatPr defaultRowHeight="14" x14ac:dyDescent="0.3"/>
  <cols>
    <col min="1" max="1" width="3.26953125" style="17" customWidth="1"/>
    <col min="2" max="2" width="36.7265625" style="17" customWidth="1"/>
    <col min="3" max="16384" width="8.7265625" style="17"/>
  </cols>
  <sheetData>
    <row r="2" spans="2:15" ht="18" x14ac:dyDescent="0.3">
      <c r="C2" s="18" t="s">
        <v>34</v>
      </c>
    </row>
    <row r="3" spans="2:15" x14ac:dyDescent="0.3">
      <c r="C3" s="3" t="s">
        <v>22</v>
      </c>
    </row>
    <row r="6" spans="2:15" ht="15.5" x14ac:dyDescent="0.35">
      <c r="B6" s="19"/>
      <c r="C6" s="20">
        <v>2023</v>
      </c>
      <c r="D6" s="19" t="s">
        <v>27</v>
      </c>
      <c r="E6" s="19" t="s">
        <v>36</v>
      </c>
      <c r="F6" s="19" t="s">
        <v>37</v>
      </c>
      <c r="G6" s="19" t="s">
        <v>38</v>
      </c>
      <c r="H6" s="20">
        <v>2024</v>
      </c>
      <c r="I6" s="19" t="s">
        <v>39</v>
      </c>
      <c r="J6" s="19" t="s">
        <v>40</v>
      </c>
      <c r="K6" s="19" t="s">
        <v>47</v>
      </c>
      <c r="L6" s="19" t="s">
        <v>49</v>
      </c>
      <c r="M6" s="20">
        <v>2025</v>
      </c>
      <c r="N6" s="21" t="s">
        <v>51</v>
      </c>
      <c r="O6" s="21" t="s">
        <v>52</v>
      </c>
    </row>
    <row r="8" spans="2:15" x14ac:dyDescent="0.3">
      <c r="B8" s="22" t="s">
        <v>23</v>
      </c>
      <c r="C8" s="24">
        <f t="shared" ref="C8" si="0">C9+C13+C17</f>
        <v>10955.886676259999</v>
      </c>
      <c r="D8" s="23">
        <f t="shared" ref="D8:H8" si="1">D9+D13+D17</f>
        <v>2648.6409425900001</v>
      </c>
      <c r="E8" s="23">
        <f t="shared" si="1"/>
        <v>2741.5478645499998</v>
      </c>
      <c r="F8" s="23">
        <f t="shared" si="1"/>
        <v>2868.5399470800003</v>
      </c>
      <c r="G8" s="23">
        <f t="shared" si="1"/>
        <v>3297.7592765000004</v>
      </c>
      <c r="H8" s="24">
        <f t="shared" si="1"/>
        <v>11556.48803072</v>
      </c>
      <c r="I8" s="23">
        <f t="shared" ref="I8:L8" si="2">I9+I13+I17</f>
        <v>3000.6985838099999</v>
      </c>
      <c r="J8" s="23">
        <f t="shared" si="2"/>
        <v>3031.7286121999996</v>
      </c>
      <c r="K8" s="23">
        <f t="shared" si="2"/>
        <v>3064.3203641299997</v>
      </c>
      <c r="L8" s="23">
        <f t="shared" si="2"/>
        <v>3270.4282830399998</v>
      </c>
      <c r="M8" s="24">
        <f>+SUM(I8:L8)</f>
        <v>12367.175843180001</v>
      </c>
      <c r="N8" s="23">
        <f t="shared" ref="N8:O8" si="3">N9+N13+N17</f>
        <v>2966.1783883899998</v>
      </c>
      <c r="O8" s="23">
        <f t="shared" si="3"/>
        <v>2938.1994756299996</v>
      </c>
    </row>
    <row r="9" spans="2:15" ht="14.5" x14ac:dyDescent="0.35">
      <c r="B9" s="25" t="s">
        <v>0</v>
      </c>
      <c r="C9" s="27">
        <f t="shared" ref="C9" si="4">+SUM(C10:C12)</f>
        <v>7936.3138603099997</v>
      </c>
      <c r="D9" s="26">
        <f t="shared" ref="D9:H9" si="5">+SUM(D10:D12)</f>
        <v>2008.9541705900001</v>
      </c>
      <c r="E9" s="26">
        <f t="shared" si="5"/>
        <v>2088.77386385</v>
      </c>
      <c r="F9" s="26">
        <f t="shared" si="5"/>
        <v>2114.8218769300001</v>
      </c>
      <c r="G9" s="26">
        <f t="shared" si="5"/>
        <v>2270.5843433400005</v>
      </c>
      <c r="H9" s="27">
        <f t="shared" si="5"/>
        <v>8483.1342547100012</v>
      </c>
      <c r="I9" s="26">
        <f t="shared" ref="I9:L9" si="6">+SUM(I10:I12)</f>
        <v>2112.2004031800002</v>
      </c>
      <c r="J9" s="26">
        <f t="shared" si="6"/>
        <v>2187.1333872899995</v>
      </c>
      <c r="K9" s="26">
        <f t="shared" si="6"/>
        <v>2177.7330502599998</v>
      </c>
      <c r="L9" s="26">
        <f t="shared" si="6"/>
        <v>2191.89357827</v>
      </c>
      <c r="M9" s="27">
        <f t="shared" ref="M9:M17" si="7">+SUM(I9:L9)</f>
        <v>8668.9604189999991</v>
      </c>
      <c r="N9" s="26">
        <f t="shared" ref="N9:O9" si="8">+SUM(N10:N12)</f>
        <v>2229.7810122799997</v>
      </c>
      <c r="O9" s="26">
        <f t="shared" si="8"/>
        <v>2180.7771073599997</v>
      </c>
    </row>
    <row r="10" spans="2:15" ht="14.5" x14ac:dyDescent="0.35">
      <c r="B10" s="28" t="s">
        <v>41</v>
      </c>
      <c r="C10" s="30">
        <v>5455.6222942599998</v>
      </c>
      <c r="D10" s="29">
        <v>1389.31062666</v>
      </c>
      <c r="E10" s="29">
        <v>1414.6829384799998</v>
      </c>
      <c r="F10" s="29">
        <v>1435.5101805899999</v>
      </c>
      <c r="G10" s="29">
        <v>1431.3380238400002</v>
      </c>
      <c r="H10" s="30">
        <v>5670.8417695700009</v>
      </c>
      <c r="I10" s="29">
        <v>1422.0355938</v>
      </c>
      <c r="J10" s="29">
        <v>1459.1605706399996</v>
      </c>
      <c r="K10" s="29">
        <v>1454.47083208</v>
      </c>
      <c r="L10" s="29">
        <v>1436.1176560900001</v>
      </c>
      <c r="M10" s="30">
        <f t="shared" si="7"/>
        <v>5771.7846526100002</v>
      </c>
      <c r="N10" s="29">
        <v>1477.2253574799997</v>
      </c>
      <c r="O10" s="29">
        <v>1443.3029612499997</v>
      </c>
    </row>
    <row r="11" spans="2:15" ht="14.5" x14ac:dyDescent="0.35">
      <c r="B11" s="28" t="s">
        <v>42</v>
      </c>
      <c r="C11" s="30">
        <v>691.83670912999992</v>
      </c>
      <c r="D11" s="29">
        <v>166.92742878000001</v>
      </c>
      <c r="E11" s="29">
        <v>164.09249803000003</v>
      </c>
      <c r="F11" s="29">
        <v>158.07270590999997</v>
      </c>
      <c r="G11" s="29">
        <v>156.86197223000005</v>
      </c>
      <c r="H11" s="30">
        <v>645.95460494999998</v>
      </c>
      <c r="I11" s="29">
        <v>154.32733658000001</v>
      </c>
      <c r="J11" s="29">
        <v>157.05244418999999</v>
      </c>
      <c r="K11" s="29">
        <v>151.84013505999997</v>
      </c>
      <c r="L11" s="29">
        <v>143.82202897000002</v>
      </c>
      <c r="M11" s="30">
        <f t="shared" si="7"/>
        <v>607.04194480000001</v>
      </c>
      <c r="N11" s="29">
        <v>131.48688073</v>
      </c>
      <c r="O11" s="29">
        <v>138.18939933000001</v>
      </c>
    </row>
    <row r="12" spans="2:15" ht="14.5" x14ac:dyDescent="0.35">
      <c r="B12" s="28" t="s">
        <v>48</v>
      </c>
      <c r="C12" s="30">
        <v>1788.8548569200002</v>
      </c>
      <c r="D12" s="29">
        <v>452.71611515000006</v>
      </c>
      <c r="E12" s="29">
        <v>509.99842734000003</v>
      </c>
      <c r="F12" s="29">
        <v>521.23899043000006</v>
      </c>
      <c r="G12" s="29">
        <v>682.38434727000003</v>
      </c>
      <c r="H12" s="30">
        <v>2166.3378801900003</v>
      </c>
      <c r="I12" s="29">
        <v>535.8374728</v>
      </c>
      <c r="J12" s="29">
        <v>570.92037245999995</v>
      </c>
      <c r="K12" s="29">
        <v>571.42208312000002</v>
      </c>
      <c r="L12" s="29">
        <v>611.95389320999993</v>
      </c>
      <c r="M12" s="30">
        <f t="shared" si="7"/>
        <v>2290.13382159</v>
      </c>
      <c r="N12" s="29">
        <v>621.06877407000002</v>
      </c>
      <c r="O12" s="29">
        <v>599.28474677999998</v>
      </c>
    </row>
    <row r="13" spans="2:15" ht="14.5" x14ac:dyDescent="0.35">
      <c r="B13" s="25" t="s">
        <v>1</v>
      </c>
      <c r="C13" s="27">
        <f t="shared" ref="C13" si="9">+SUM(C14:C16)</f>
        <v>1229.7302558700001</v>
      </c>
      <c r="D13" s="26">
        <f t="shared" ref="D13:H13" si="10">+SUM(D14:D16)</f>
        <v>213.77556483000001</v>
      </c>
      <c r="E13" s="26">
        <f t="shared" si="10"/>
        <v>227.06622132000001</v>
      </c>
      <c r="F13" s="26">
        <f t="shared" si="10"/>
        <v>333.32168207000001</v>
      </c>
      <c r="G13" s="26">
        <f t="shared" si="10"/>
        <v>536.07921028999999</v>
      </c>
      <c r="H13" s="27">
        <f t="shared" si="10"/>
        <v>1310.2426785100001</v>
      </c>
      <c r="I13" s="26">
        <f t="shared" ref="I13:L13" si="11">+SUM(I14:I16)</f>
        <v>328.94162861999996</v>
      </c>
      <c r="J13" s="26">
        <f t="shared" si="11"/>
        <v>327.89860684000001</v>
      </c>
      <c r="K13" s="26">
        <f t="shared" si="11"/>
        <v>334.10877473000005</v>
      </c>
      <c r="L13" s="26">
        <f t="shared" si="11"/>
        <v>610.86966563999999</v>
      </c>
      <c r="M13" s="27">
        <f t="shared" si="7"/>
        <v>1601.8186758300001</v>
      </c>
      <c r="N13" s="26">
        <f t="shared" ref="N13:O13" si="12">+SUM(N14:N16)</f>
        <v>354.52023778</v>
      </c>
      <c r="O13" s="26">
        <f t="shared" si="12"/>
        <v>307.50643404000004</v>
      </c>
    </row>
    <row r="14" spans="2:15" ht="14.5" x14ac:dyDescent="0.35">
      <c r="B14" s="28" t="s">
        <v>41</v>
      </c>
      <c r="C14" s="30">
        <v>475.79959357000001</v>
      </c>
      <c r="D14" s="29">
        <v>92.681701329999996</v>
      </c>
      <c r="E14" s="29">
        <v>109.12275550000001</v>
      </c>
      <c r="F14" s="29">
        <v>115.76398660000001</v>
      </c>
      <c r="G14" s="29">
        <v>215.79449514999999</v>
      </c>
      <c r="H14" s="30">
        <v>533.36293857999999</v>
      </c>
      <c r="I14" s="29">
        <v>116.06266348999999</v>
      </c>
      <c r="J14" s="29">
        <v>127.06801622</v>
      </c>
      <c r="K14" s="29">
        <v>147.45094990999999</v>
      </c>
      <c r="L14" s="29">
        <v>311.45554506000002</v>
      </c>
      <c r="M14" s="30">
        <f t="shared" si="7"/>
        <v>702.03717467999991</v>
      </c>
      <c r="N14" s="29">
        <v>218.48932138999999</v>
      </c>
      <c r="O14" s="29">
        <v>189.19269141000001</v>
      </c>
    </row>
    <row r="15" spans="2:15" ht="14.5" x14ac:dyDescent="0.35">
      <c r="B15" s="28" t="s">
        <v>42</v>
      </c>
      <c r="C15" s="30">
        <v>50.389129659999995</v>
      </c>
      <c r="D15" s="29">
        <v>11.953450739999997</v>
      </c>
      <c r="E15" s="29">
        <v>12.803002199999998</v>
      </c>
      <c r="F15" s="29">
        <v>12.068130370000002</v>
      </c>
      <c r="G15" s="29">
        <v>9.9767868200000009</v>
      </c>
      <c r="H15" s="30">
        <v>46.801370129999995</v>
      </c>
      <c r="I15" s="29">
        <v>8.8220078699999984</v>
      </c>
      <c r="J15" s="29">
        <v>9.3940211700000003</v>
      </c>
      <c r="K15" s="29">
        <v>8.9934262199999999</v>
      </c>
      <c r="L15" s="29">
        <v>10.07426252</v>
      </c>
      <c r="M15" s="30">
        <f t="shared" si="7"/>
        <v>37.283717779999996</v>
      </c>
      <c r="N15" s="29">
        <v>9.3684646300000001</v>
      </c>
      <c r="O15" s="29">
        <v>10.430025109999999</v>
      </c>
    </row>
    <row r="16" spans="2:15" ht="14.5" x14ac:dyDescent="0.35">
      <c r="B16" s="28" t="s">
        <v>48</v>
      </c>
      <c r="C16" s="30">
        <v>703.54153264000001</v>
      </c>
      <c r="D16" s="29">
        <v>109.14041276</v>
      </c>
      <c r="E16" s="29">
        <v>105.14046362000002</v>
      </c>
      <c r="F16" s="29">
        <v>205.48956509999999</v>
      </c>
      <c r="G16" s="29">
        <v>310.30792831999997</v>
      </c>
      <c r="H16" s="30">
        <v>730.07836980000002</v>
      </c>
      <c r="I16" s="29">
        <v>204.05695725999999</v>
      </c>
      <c r="J16" s="29">
        <v>191.43656945000001</v>
      </c>
      <c r="K16" s="29">
        <v>177.66439860000003</v>
      </c>
      <c r="L16" s="29">
        <v>289.33985805999998</v>
      </c>
      <c r="M16" s="30">
        <f t="shared" si="7"/>
        <v>862.49778336999998</v>
      </c>
      <c r="N16" s="29">
        <v>126.66245176000001</v>
      </c>
      <c r="O16" s="29">
        <v>107.88371752</v>
      </c>
    </row>
    <row r="17" spans="2:15" ht="14.5" x14ac:dyDescent="0.35">
      <c r="B17" s="25" t="s">
        <v>24</v>
      </c>
      <c r="C17" s="27">
        <v>1789.8425600799999</v>
      </c>
      <c r="D17" s="26">
        <v>425.91120716999995</v>
      </c>
      <c r="E17" s="26">
        <v>425.70777938000003</v>
      </c>
      <c r="F17" s="26">
        <v>420.39638807999995</v>
      </c>
      <c r="G17" s="26">
        <v>491.09572287000003</v>
      </c>
      <c r="H17" s="27">
        <v>1763.1110975000001</v>
      </c>
      <c r="I17" s="26">
        <v>559.5565520099999</v>
      </c>
      <c r="J17" s="26">
        <v>516.69661807000011</v>
      </c>
      <c r="K17" s="26">
        <v>552.47853914000007</v>
      </c>
      <c r="L17" s="26">
        <v>467.66503912999997</v>
      </c>
      <c r="M17" s="27">
        <f t="shared" si="7"/>
        <v>2096.3967483500001</v>
      </c>
      <c r="N17" s="26">
        <v>381.87713832999998</v>
      </c>
      <c r="O17" s="26">
        <v>449.91593422999995</v>
      </c>
    </row>
    <row r="18" spans="2:15" x14ac:dyDescent="0.3">
      <c r="C18" s="31"/>
      <c r="H18" s="31"/>
      <c r="M18" s="31"/>
    </row>
    <row r="19" spans="2:15" x14ac:dyDescent="0.3">
      <c r="B19" s="22" t="s">
        <v>15</v>
      </c>
      <c r="C19" s="24">
        <f>+SUM(C20:C22)</f>
        <v>7787.2744082903273</v>
      </c>
      <c r="D19" s="23">
        <f t="shared" ref="D19:G19" si="13">+SUM(D20:D22)</f>
        <v>1989.5182032496355</v>
      </c>
      <c r="E19" s="23">
        <f t="shared" si="13"/>
        <v>2003.9759699435651</v>
      </c>
      <c r="F19" s="23">
        <f t="shared" si="13"/>
        <v>2025.05456960726</v>
      </c>
      <c r="G19" s="23">
        <f t="shared" si="13"/>
        <v>2132.1255906677302</v>
      </c>
      <c r="H19" s="24">
        <f>+SUM(H20:H22)</f>
        <v>8150.6743334681905</v>
      </c>
      <c r="I19" s="23">
        <f t="shared" ref="I19:L19" si="14">+SUM(I20:I22)</f>
        <v>2197.0072407742718</v>
      </c>
      <c r="J19" s="23">
        <f t="shared" si="14"/>
        <v>2208.1096212487641</v>
      </c>
      <c r="K19" s="23">
        <f t="shared" si="14"/>
        <v>2213.1114935497744</v>
      </c>
      <c r="L19" s="23">
        <f t="shared" si="14"/>
        <v>2158.6297654679593</v>
      </c>
      <c r="M19" s="24">
        <f>+SUM(I19:L19)</f>
        <v>8776.8581210407701</v>
      </c>
      <c r="N19" s="23">
        <f>+SUM(N20:N22)</f>
        <v>2051.6621092140954</v>
      </c>
      <c r="O19" s="23">
        <f>+SUM(O20:O22)</f>
        <v>2115.1984384390935</v>
      </c>
    </row>
    <row r="20" spans="2:15" ht="14.5" x14ac:dyDescent="0.35">
      <c r="B20" s="28" t="s">
        <v>0</v>
      </c>
      <c r="C20" s="30">
        <v>5764.9257123062571</v>
      </c>
      <c r="D20" s="32">
        <v>1529.5454114435074</v>
      </c>
      <c r="E20" s="32">
        <v>1542.7954316434414</v>
      </c>
      <c r="F20" s="32">
        <v>1542.402381028033</v>
      </c>
      <c r="G20" s="32">
        <v>1563.8773118277859</v>
      </c>
      <c r="H20" s="30">
        <v>6178.6205359427677</v>
      </c>
      <c r="I20" s="32">
        <v>1589.3628346512992</v>
      </c>
      <c r="J20" s="32">
        <v>1648.2416685377043</v>
      </c>
      <c r="K20" s="32">
        <v>1619.037077923663</v>
      </c>
      <c r="L20" s="32">
        <v>1552.2740331042642</v>
      </c>
      <c r="M20" s="30">
        <f t="shared" ref="M20:M22" si="15">+SUM(I20:L20)</f>
        <v>6408.9156142169304</v>
      </c>
      <c r="N20" s="32">
        <v>1596.6137813686162</v>
      </c>
      <c r="O20" s="32">
        <v>1608.6445421316039</v>
      </c>
    </row>
    <row r="21" spans="2:15" ht="14.5" x14ac:dyDescent="0.35">
      <c r="B21" s="28" t="s">
        <v>1</v>
      </c>
      <c r="C21" s="30">
        <v>535.21458980066427</v>
      </c>
      <c r="D21" s="32">
        <v>110.25685395120118</v>
      </c>
      <c r="E21" s="32">
        <v>120.45470555677474</v>
      </c>
      <c r="F21" s="32">
        <v>144.92497363859465</v>
      </c>
      <c r="G21" s="32">
        <v>166.40489179449756</v>
      </c>
      <c r="H21" s="30">
        <v>542.04142494106816</v>
      </c>
      <c r="I21" s="32">
        <v>134.51133842905381</v>
      </c>
      <c r="J21" s="32">
        <v>145.7691424754621</v>
      </c>
      <c r="K21" s="32">
        <v>145.20047631680828</v>
      </c>
      <c r="L21" s="32">
        <v>232.09489876567562</v>
      </c>
      <c r="M21" s="30">
        <f t="shared" si="15"/>
        <v>657.57585598699984</v>
      </c>
      <c r="N21" s="32">
        <v>158.10055273810923</v>
      </c>
      <c r="O21" s="32">
        <v>153.17604001854912</v>
      </c>
    </row>
    <row r="22" spans="2:15" ht="14.5" x14ac:dyDescent="0.35">
      <c r="B22" s="28" t="s">
        <v>16</v>
      </c>
      <c r="C22" s="30">
        <v>1487.1341061834055</v>
      </c>
      <c r="D22" s="32">
        <v>349.71593785492689</v>
      </c>
      <c r="E22" s="32">
        <v>340.72583274334903</v>
      </c>
      <c r="F22" s="32">
        <v>337.72721494063251</v>
      </c>
      <c r="G22" s="32">
        <v>401.84338704544678</v>
      </c>
      <c r="H22" s="30">
        <v>1430.0123725843555</v>
      </c>
      <c r="I22" s="32">
        <v>473.13306769391886</v>
      </c>
      <c r="J22" s="32">
        <v>414.09881023559763</v>
      </c>
      <c r="K22" s="32">
        <v>448.87393930930324</v>
      </c>
      <c r="L22" s="32">
        <v>374.26083359801953</v>
      </c>
      <c r="M22" s="30">
        <f t="shared" si="15"/>
        <v>1710.3666508368392</v>
      </c>
      <c r="N22" s="32">
        <v>296.94777510737021</v>
      </c>
      <c r="O22" s="32">
        <v>353.37785628894062</v>
      </c>
    </row>
    <row r="23" spans="2:15" x14ac:dyDescent="0.3">
      <c r="B23" s="33"/>
      <c r="C23" s="35"/>
      <c r="D23" s="34"/>
      <c r="E23" s="34"/>
      <c r="F23" s="34"/>
      <c r="G23" s="34"/>
      <c r="H23" s="35"/>
      <c r="I23" s="34"/>
      <c r="J23" s="34"/>
      <c r="K23" s="34"/>
      <c r="L23" s="34"/>
      <c r="M23" s="35"/>
      <c r="N23" s="34"/>
      <c r="O23" s="34"/>
    </row>
    <row r="24" spans="2:15" x14ac:dyDescent="0.3">
      <c r="B24" s="22" t="s">
        <v>19</v>
      </c>
      <c r="C24" s="24">
        <v>3042.3393089599963</v>
      </c>
      <c r="D24" s="23">
        <v>799.82901397725141</v>
      </c>
      <c r="E24" s="23">
        <v>824.07438412423835</v>
      </c>
      <c r="F24" s="23">
        <v>844.92767823324652</v>
      </c>
      <c r="G24" s="23">
        <v>1182.9510641590139</v>
      </c>
      <c r="H24" s="24">
        <v>3651.7821404937504</v>
      </c>
      <c r="I24" s="23">
        <v>1073.5664960588754</v>
      </c>
      <c r="J24" s="23">
        <v>961.99089294473492</v>
      </c>
      <c r="K24" s="23">
        <v>906.40943381568479</v>
      </c>
      <c r="L24" s="23">
        <v>832.71019241687395</v>
      </c>
      <c r="M24" s="24">
        <f>+SUM(I24:L24)</f>
        <v>3774.6770152361687</v>
      </c>
      <c r="N24" s="23">
        <v>392.49976517478717</v>
      </c>
      <c r="O24" s="23">
        <v>861.96750618579858</v>
      </c>
    </row>
    <row r="25" spans="2:15" ht="6" customHeight="1" x14ac:dyDescent="0.35">
      <c r="B25" s="36"/>
      <c r="C25" s="35"/>
      <c r="D25" s="34"/>
      <c r="E25" s="34"/>
      <c r="F25" s="34"/>
      <c r="G25" s="34"/>
      <c r="H25" s="35"/>
      <c r="I25" s="34"/>
      <c r="J25" s="34"/>
      <c r="K25" s="34"/>
      <c r="L25" s="34"/>
      <c r="M25" s="35"/>
      <c r="N25" s="34"/>
      <c r="O25" s="34"/>
    </row>
    <row r="26" spans="2:15" ht="15.5" x14ac:dyDescent="0.35">
      <c r="B26" s="25" t="s">
        <v>43</v>
      </c>
      <c r="C26" s="27">
        <v>387.55036027000006</v>
      </c>
      <c r="D26" s="26">
        <v>0</v>
      </c>
      <c r="E26" s="26">
        <v>0</v>
      </c>
      <c r="F26" s="26">
        <v>0</v>
      </c>
      <c r="G26" s="26">
        <v>17.343668099999999</v>
      </c>
      <c r="H26" s="27">
        <v>17.343668099999999</v>
      </c>
      <c r="I26" s="26">
        <v>0</v>
      </c>
      <c r="J26" s="26">
        <v>0</v>
      </c>
      <c r="K26" s="26">
        <v>0</v>
      </c>
      <c r="L26" s="26">
        <v>0</v>
      </c>
      <c r="M26" s="27">
        <f t="shared" ref="M26" si="16">+SUM(I26:L26)</f>
        <v>0</v>
      </c>
      <c r="N26" s="26">
        <v>346.99383558</v>
      </c>
      <c r="O26" s="26">
        <v>0</v>
      </c>
    </row>
    <row r="27" spans="2:15" x14ac:dyDescent="0.3">
      <c r="B27" s="37"/>
      <c r="C27" s="35"/>
      <c r="D27" s="34"/>
      <c r="E27" s="34"/>
      <c r="F27" s="34"/>
      <c r="G27" s="34"/>
      <c r="H27" s="35"/>
      <c r="I27" s="34"/>
      <c r="J27" s="34"/>
      <c r="K27" s="34"/>
      <c r="L27" s="34"/>
      <c r="M27" s="35"/>
      <c r="N27" s="34"/>
      <c r="O27" s="34"/>
    </row>
    <row r="28" spans="2:15" x14ac:dyDescent="0.3">
      <c r="B28" s="22" t="s">
        <v>21</v>
      </c>
      <c r="C28" s="24">
        <f t="shared" ref="C28" si="17">+C24+C26</f>
        <v>3429.8896692299963</v>
      </c>
      <c r="D28" s="23">
        <f t="shared" ref="D28:H28" si="18">+D24+D26</f>
        <v>799.82901397725141</v>
      </c>
      <c r="E28" s="23">
        <f t="shared" si="18"/>
        <v>824.07438412423835</v>
      </c>
      <c r="F28" s="23">
        <f t="shared" si="18"/>
        <v>844.92767823324652</v>
      </c>
      <c r="G28" s="23">
        <f t="shared" si="18"/>
        <v>1200.2947322590139</v>
      </c>
      <c r="H28" s="24">
        <f t="shared" si="18"/>
        <v>3669.1258085937502</v>
      </c>
      <c r="I28" s="23">
        <f t="shared" ref="I28:L28" si="19">+I24+I26</f>
        <v>1073.5664960588754</v>
      </c>
      <c r="J28" s="23">
        <f t="shared" si="19"/>
        <v>961.99089294473492</v>
      </c>
      <c r="K28" s="23">
        <f t="shared" si="19"/>
        <v>906.40943381568479</v>
      </c>
      <c r="L28" s="23">
        <f t="shared" si="19"/>
        <v>832.71019241687395</v>
      </c>
      <c r="M28" s="24">
        <f>+SUM(I28:L28)</f>
        <v>3774.6770152361687</v>
      </c>
      <c r="N28" s="23">
        <f t="shared" ref="N28:O28" si="20">+N24+N26</f>
        <v>739.49360075478717</v>
      </c>
      <c r="O28" s="23">
        <f t="shared" si="20"/>
        <v>861.96750618579858</v>
      </c>
    </row>
    <row r="29" spans="2:15" x14ac:dyDescent="0.3">
      <c r="B29" s="33"/>
      <c r="C29" s="35"/>
      <c r="D29" s="38"/>
      <c r="E29" s="38"/>
      <c r="F29" s="38"/>
      <c r="G29" s="38"/>
      <c r="H29" s="35"/>
      <c r="I29" s="38"/>
      <c r="J29" s="38"/>
      <c r="K29" s="38"/>
      <c r="L29" s="38"/>
      <c r="M29" s="35"/>
      <c r="N29" s="38"/>
      <c r="O29" s="38"/>
    </row>
    <row r="30" spans="2:15" ht="15" x14ac:dyDescent="0.3">
      <c r="B30" s="22" t="s">
        <v>44</v>
      </c>
      <c r="C30" s="24">
        <v>75.565490724331312</v>
      </c>
      <c r="D30" s="39">
        <v>20.886771863620758</v>
      </c>
      <c r="E30" s="39">
        <v>18.152515559286051</v>
      </c>
      <c r="F30" s="39">
        <v>18.300116619293195</v>
      </c>
      <c r="G30" s="39">
        <v>14.426897034227018</v>
      </c>
      <c r="H30" s="24">
        <f>+SUM(D30:G30)</f>
        <v>71.766301076427027</v>
      </c>
      <c r="I30" s="39">
        <v>12.94509483507103</v>
      </c>
      <c r="J30" s="39">
        <v>20.673031188414654</v>
      </c>
      <c r="K30" s="39">
        <v>30.102980889033756</v>
      </c>
      <c r="L30" s="39">
        <v>22.611648814916443</v>
      </c>
      <c r="M30" s="24">
        <f>+SUM(I30:L30)</f>
        <v>86.332755727435881</v>
      </c>
      <c r="N30" s="39">
        <v>19.427327209926698</v>
      </c>
      <c r="O30" s="39">
        <v>19.06978968645025</v>
      </c>
    </row>
    <row r="31" spans="2:15" x14ac:dyDescent="0.3">
      <c r="B31" s="33"/>
      <c r="C31" s="34"/>
      <c r="D31" s="38"/>
      <c r="E31" s="38"/>
      <c r="F31" s="38"/>
      <c r="G31" s="38"/>
      <c r="H31" s="34"/>
      <c r="I31" s="38"/>
      <c r="J31" s="38"/>
      <c r="K31" s="38"/>
      <c r="L31" s="38"/>
      <c r="M31" s="34"/>
      <c r="N31" s="38"/>
      <c r="O31" s="38"/>
    </row>
    <row r="32" spans="2:15" ht="9" customHeight="1" thickBot="1" x14ac:dyDescent="0.35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</row>
    <row r="33" spans="2:15" x14ac:dyDescent="0.3">
      <c r="B33" s="42" t="s">
        <v>33</v>
      </c>
    </row>
    <row r="34" spans="2:15" x14ac:dyDescent="0.3">
      <c r="B34" s="42" t="s">
        <v>32</v>
      </c>
    </row>
    <row r="35" spans="2:15" x14ac:dyDescent="0.3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 spans="2:15" s="44" customFormat="1" ht="11.5" x14ac:dyDescent="0.25">
      <c r="C36" s="46"/>
      <c r="D36" s="45"/>
      <c r="E36" s="45"/>
      <c r="F36" s="45"/>
      <c r="G36" s="45"/>
      <c r="H36" s="46"/>
      <c r="I36" s="45"/>
      <c r="J36" s="45"/>
      <c r="K36" s="45"/>
      <c r="L36" s="45"/>
      <c r="M36" s="46"/>
      <c r="N36" s="45"/>
      <c r="O36" s="45"/>
    </row>
    <row r="37" spans="2:15" s="44" customFormat="1" ht="11.5" x14ac:dyDescent="0.25">
      <c r="C37" s="46"/>
      <c r="D37" s="45"/>
      <c r="E37" s="45"/>
      <c r="F37" s="45"/>
      <c r="G37" s="45"/>
      <c r="I37" s="45"/>
      <c r="J37" s="45"/>
      <c r="K37" s="45"/>
      <c r="L37" s="45"/>
      <c r="N37" s="45"/>
      <c r="O37" s="45"/>
    </row>
    <row r="38" spans="2:15" s="44" customFormat="1" ht="11.5" x14ac:dyDescent="0.25">
      <c r="C38" s="46"/>
      <c r="D38" s="45"/>
      <c r="E38" s="45"/>
      <c r="F38" s="45"/>
      <c r="G38" s="45"/>
      <c r="I38" s="45"/>
      <c r="J38" s="45"/>
      <c r="K38" s="45"/>
      <c r="L38" s="45"/>
      <c r="N38" s="45"/>
      <c r="O38" s="45"/>
    </row>
    <row r="39" spans="2:15" s="44" customFormat="1" ht="11.5" x14ac:dyDescent="0.25">
      <c r="C39" s="46"/>
      <c r="D39" s="45"/>
      <c r="E39" s="45"/>
      <c r="F39" s="45"/>
      <c r="G39" s="45"/>
      <c r="I39" s="45"/>
      <c r="J39" s="45"/>
      <c r="K39" s="45"/>
      <c r="L39" s="45"/>
      <c r="N39" s="45"/>
      <c r="O39" s="45"/>
    </row>
  </sheetData>
  <phoneticPr fontId="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4159-5F0A-4C45-A1E3-C302FC9B4227}">
  <sheetPr>
    <tabColor rgb="FFCCFFCC"/>
  </sheetPr>
  <dimension ref="B6:O30"/>
  <sheetViews>
    <sheetView showGridLines="0" zoomScaleNormal="100" workbookViewId="0">
      <pane xSplit="2" ySplit="7" topLeftCell="E8" activePane="bottomRight" state="frozen"/>
      <selection pane="topRight" activeCell="C1" sqref="C1"/>
      <selection pane="bottomLeft" activeCell="A8" sqref="A8"/>
      <selection pane="bottomRight"/>
    </sheetView>
  </sheetViews>
  <sheetFormatPr defaultRowHeight="14" x14ac:dyDescent="0.3"/>
  <cols>
    <col min="1" max="1" width="3.26953125" style="17" customWidth="1"/>
    <col min="2" max="2" width="36.7265625" style="17" customWidth="1"/>
    <col min="3" max="16384" width="8.7265625" style="17"/>
  </cols>
  <sheetData>
    <row r="6" spans="2:15" ht="15.5" x14ac:dyDescent="0.35">
      <c r="B6" s="19"/>
      <c r="C6" s="20">
        <v>2023</v>
      </c>
      <c r="D6" s="19" t="s">
        <v>27</v>
      </c>
      <c r="E6" s="19" t="s">
        <v>36</v>
      </c>
      <c r="F6" s="19" t="s">
        <v>37</v>
      </c>
      <c r="G6" s="19" t="s">
        <v>38</v>
      </c>
      <c r="H6" s="20">
        <v>2024</v>
      </c>
      <c r="I6" s="21" t="s">
        <v>39</v>
      </c>
      <c r="J6" s="21" t="s">
        <v>40</v>
      </c>
      <c r="K6" s="21" t="s">
        <v>47</v>
      </c>
      <c r="L6" s="21" t="s">
        <v>49</v>
      </c>
      <c r="M6" s="20">
        <v>2025</v>
      </c>
      <c r="N6" s="21" t="s">
        <v>51</v>
      </c>
      <c r="O6" s="21" t="s">
        <v>52</v>
      </c>
    </row>
    <row r="8" spans="2:15" x14ac:dyDescent="0.3">
      <c r="B8" s="22" t="s">
        <v>29</v>
      </c>
      <c r="C8" s="24">
        <v>575.74052764999908</v>
      </c>
      <c r="D8" s="23">
        <v>210.91706007000013</v>
      </c>
      <c r="E8" s="23">
        <v>248.35281212000038</v>
      </c>
      <c r="F8" s="23">
        <v>264.22670533000024</v>
      </c>
      <c r="G8" s="23">
        <v>610.85090415999991</v>
      </c>
      <c r="H8" s="24">
        <f t="shared" ref="H8" si="0">+SUM(D8:G8)</f>
        <v>1334.3474816800008</v>
      </c>
      <c r="I8" s="23">
        <v>580.15142745999992</v>
      </c>
      <c r="J8" s="23">
        <v>427.77503396000014</v>
      </c>
      <c r="K8" s="23">
        <v>366.92766978000009</v>
      </c>
      <c r="L8" s="23">
        <v>288.67934593999991</v>
      </c>
      <c r="M8" s="24">
        <f t="shared" ref="M8:M9" si="1">+SUM(I8:L8)</f>
        <v>1663.5334771400001</v>
      </c>
      <c r="N8" s="23">
        <v>-133.35185348000005</v>
      </c>
      <c r="O8" s="23">
        <v>334.17252850000045</v>
      </c>
    </row>
    <row r="9" spans="2:15" ht="14.5" x14ac:dyDescent="0.35">
      <c r="B9" s="36" t="s">
        <v>20</v>
      </c>
      <c r="C9" s="30">
        <v>33.54489884165465</v>
      </c>
      <c r="D9" s="29">
        <v>12.439592105522316</v>
      </c>
      <c r="E9" s="29">
        <v>14.288100221426983</v>
      </c>
      <c r="F9" s="29">
        <v>13.92675119274945</v>
      </c>
      <c r="G9" s="29">
        <v>30.272156376873028</v>
      </c>
      <c r="H9" s="30">
        <f t="shared" ref="H9" si="2">+SUM(D9:G9)</f>
        <v>70.926599896571773</v>
      </c>
      <c r="I9" s="29">
        <v>28.541002894549585</v>
      </c>
      <c r="J9" s="29">
        <v>22.002345638051629</v>
      </c>
      <c r="K9" s="29">
        <v>19.715441291462952</v>
      </c>
      <c r="L9" s="29">
        <v>15.846929884292331</v>
      </c>
      <c r="M9" s="30">
        <f t="shared" si="1"/>
        <v>86.105719708356503</v>
      </c>
      <c r="N9" s="29">
        <v>-7.955928773337364</v>
      </c>
      <c r="O9" s="29">
        <v>19.200148585159535</v>
      </c>
    </row>
    <row r="10" spans="2:15" ht="9" customHeight="1" x14ac:dyDescent="0.35">
      <c r="B10" s="36"/>
      <c r="C10" s="30"/>
      <c r="D10" s="29"/>
      <c r="E10" s="29"/>
      <c r="F10" s="29"/>
      <c r="G10" s="29"/>
      <c r="H10" s="30"/>
      <c r="I10" s="29"/>
      <c r="J10" s="29"/>
      <c r="K10" s="29"/>
      <c r="L10" s="29"/>
      <c r="M10" s="30"/>
      <c r="N10" s="29"/>
      <c r="O10" s="29"/>
    </row>
    <row r="11" spans="2:15" x14ac:dyDescent="0.3">
      <c r="B11" s="47" t="s">
        <v>17</v>
      </c>
      <c r="C11" s="49">
        <v>-3849.9874625054535</v>
      </c>
      <c r="D11" s="48">
        <v>-957.32908729999997</v>
      </c>
      <c r="E11" s="48">
        <v>-965.23050161000003</v>
      </c>
      <c r="F11" s="48">
        <v>-982.57364475999952</v>
      </c>
      <c r="G11" s="48">
        <v>-797.44741801000009</v>
      </c>
      <c r="H11" s="49">
        <f t="shared" ref="H11" si="3">+SUM(D11:G11)</f>
        <v>-3702.5806516799998</v>
      </c>
      <c r="I11" s="48">
        <v>-963.82410120999907</v>
      </c>
      <c r="J11" s="48">
        <v>-1060.8354043900003</v>
      </c>
      <c r="K11" s="48">
        <v>-1121.8923177988577</v>
      </c>
      <c r="L11" s="48">
        <v>-1127.9756507199993</v>
      </c>
      <c r="M11" s="49">
        <f t="shared" ref="M11" si="4">+SUM(I11:L11)</f>
        <v>-4274.5274741188559</v>
      </c>
      <c r="N11" s="48">
        <v>-1103.6853842600003</v>
      </c>
      <c r="O11" s="48">
        <v>-1046.6140813299999</v>
      </c>
    </row>
    <row r="12" spans="2:15" x14ac:dyDescent="0.3">
      <c r="C12" s="31"/>
      <c r="H12" s="31"/>
      <c r="M12" s="31"/>
    </row>
    <row r="13" spans="2:15" x14ac:dyDescent="0.3">
      <c r="B13" s="22" t="s">
        <v>18</v>
      </c>
      <c r="C13" s="24">
        <v>3937.2869457848728</v>
      </c>
      <c r="D13" s="23">
        <v>1032.1891159496356</v>
      </c>
      <c r="E13" s="23">
        <v>1038.745468333565</v>
      </c>
      <c r="F13" s="23">
        <v>1042.4809248472607</v>
      </c>
      <c r="G13" s="23">
        <v>1334.6781726577301</v>
      </c>
      <c r="H13" s="24">
        <f t="shared" ref="H13" si="5">+SUM(D13:G13)</f>
        <v>4448.093681788192</v>
      </c>
      <c r="I13" s="23">
        <v>1233.1831395642728</v>
      </c>
      <c r="J13" s="23">
        <v>1147.2742168587638</v>
      </c>
      <c r="K13" s="23">
        <v>1091.2191757509167</v>
      </c>
      <c r="L13" s="23">
        <v>1030.6541147479602</v>
      </c>
      <c r="M13" s="24">
        <f t="shared" ref="M13" si="6">+SUM(I13:L13)</f>
        <v>4502.3306469219133</v>
      </c>
      <c r="N13" s="23">
        <v>947.97672495409529</v>
      </c>
      <c r="O13" s="23">
        <v>1068.5843571090938</v>
      </c>
    </row>
    <row r="14" spans="2:15" ht="9" customHeight="1" x14ac:dyDescent="0.3">
      <c r="B14" s="50"/>
      <c r="C14" s="52"/>
      <c r="D14" s="51"/>
      <c r="E14" s="51"/>
      <c r="F14" s="51"/>
      <c r="G14" s="51"/>
      <c r="H14" s="52"/>
      <c r="I14" s="51"/>
      <c r="J14" s="51"/>
      <c r="K14" s="51"/>
      <c r="L14" s="51"/>
      <c r="M14" s="52"/>
      <c r="N14" s="51"/>
      <c r="O14" s="51"/>
    </row>
    <row r="15" spans="2:15" x14ac:dyDescent="0.3">
      <c r="B15" s="47" t="s">
        <v>54</v>
      </c>
      <c r="C15" s="49">
        <v>-905.22800010347714</v>
      </c>
      <c r="D15" s="48">
        <v>-235.36082810488699</v>
      </c>
      <c r="E15" s="48">
        <v>-223.91939529356813</v>
      </c>
      <c r="F15" s="48">
        <v>-224.80082910401421</v>
      </c>
      <c r="G15" s="48">
        <v>-128.79660821871607</v>
      </c>
      <c r="H15" s="49">
        <f t="shared" ref="H15:H23" si="7">+SUM(D15:G15)</f>
        <v>-812.87766072118541</v>
      </c>
      <c r="I15" s="48">
        <v>-204.75667898593798</v>
      </c>
      <c r="J15" s="48">
        <v>-205.26869306402881</v>
      </c>
      <c r="K15" s="48">
        <v>-195.36695720523193</v>
      </c>
      <c r="L15" s="48">
        <v>-219.86397905108635</v>
      </c>
      <c r="M15" s="49">
        <f t="shared" ref="M15:M23" si="8">+SUM(I15:L15)</f>
        <v>-825.25630830628506</v>
      </c>
      <c r="N15" s="48">
        <v>-210.7577881677181</v>
      </c>
      <c r="O15" s="48">
        <v>-201.74596596646703</v>
      </c>
    </row>
    <row r="16" spans="2:15" x14ac:dyDescent="0.3">
      <c r="B16" s="47" t="s">
        <v>55</v>
      </c>
      <c r="C16" s="49">
        <v>397.83072354860087</v>
      </c>
      <c r="D16" s="48">
        <v>3.0007261325028027</v>
      </c>
      <c r="E16" s="48">
        <v>9.2483110842415979</v>
      </c>
      <c r="F16" s="48">
        <v>27.247582490000006</v>
      </c>
      <c r="G16" s="48">
        <v>-5.5868321799999983</v>
      </c>
      <c r="H16" s="49">
        <f t="shared" ref="H16" si="9">+SUM(D16:G16)</f>
        <v>33.90978752674441</v>
      </c>
      <c r="I16" s="48">
        <v>45.140035480540483</v>
      </c>
      <c r="J16" s="48">
        <v>19.98536915</v>
      </c>
      <c r="K16" s="48">
        <v>10.557215269999999</v>
      </c>
      <c r="L16" s="48">
        <v>21.920056720000005</v>
      </c>
      <c r="M16" s="49">
        <f t="shared" ref="M16" si="10">+SUM(I16:L16)</f>
        <v>97.602676620540493</v>
      </c>
      <c r="N16" s="48">
        <v>2.2746639684099863</v>
      </c>
      <c r="O16" s="48">
        <v>-4.8708849568282391</v>
      </c>
    </row>
    <row r="17" spans="2:15" x14ac:dyDescent="0.3">
      <c r="B17" s="53"/>
      <c r="C17" s="55"/>
      <c r="D17" s="54"/>
      <c r="E17" s="54"/>
      <c r="F17" s="54"/>
      <c r="G17" s="54"/>
      <c r="H17" s="55"/>
      <c r="I17" s="54"/>
      <c r="J17" s="54"/>
      <c r="K17" s="54"/>
      <c r="L17" s="54"/>
      <c r="M17" s="55"/>
      <c r="N17" s="54"/>
      <c r="O17" s="54"/>
    </row>
    <row r="18" spans="2:15" x14ac:dyDescent="0.3">
      <c r="B18" s="22" t="s">
        <v>19</v>
      </c>
      <c r="C18" s="24">
        <f>+SUM(C13,C15,C16,-C21)</f>
        <v>3042.3393089599967</v>
      </c>
      <c r="D18" s="23">
        <f t="shared" ref="D18:G18" si="11">+SUM(D13,D15,D16,-D21)</f>
        <v>799.82901397725141</v>
      </c>
      <c r="E18" s="23">
        <f t="shared" si="11"/>
        <v>824.07438412423835</v>
      </c>
      <c r="F18" s="23">
        <f t="shared" si="11"/>
        <v>844.92767823324652</v>
      </c>
      <c r="G18" s="23">
        <f t="shared" si="11"/>
        <v>1182.9510641590139</v>
      </c>
      <c r="H18" s="24">
        <f t="shared" si="7"/>
        <v>3651.7821404937504</v>
      </c>
      <c r="I18" s="23">
        <f t="shared" ref="I18:L18" si="12">+SUM(I13,I15,I16,-I21)</f>
        <v>1073.5664960588754</v>
      </c>
      <c r="J18" s="23">
        <f t="shared" si="12"/>
        <v>961.99089294473492</v>
      </c>
      <c r="K18" s="23">
        <f t="shared" si="12"/>
        <v>906.40943381568479</v>
      </c>
      <c r="L18" s="23">
        <f t="shared" si="12"/>
        <v>832.71019241687395</v>
      </c>
      <c r="M18" s="24">
        <f t="shared" si="8"/>
        <v>3774.6770152361687</v>
      </c>
      <c r="N18" s="23">
        <f t="shared" ref="N18:O18" si="13">+SUM(N13,N15,N16,-N21)</f>
        <v>392.49976517478717</v>
      </c>
      <c r="O18" s="23">
        <f t="shared" si="13"/>
        <v>861.96750618579858</v>
      </c>
    </row>
    <row r="19" spans="2:15" ht="14.5" x14ac:dyDescent="0.35">
      <c r="B19" s="36" t="s">
        <v>20</v>
      </c>
      <c r="C19" s="30">
        <v>172.48414826026701</v>
      </c>
      <c r="D19" s="29">
        <v>47.089445780938789</v>
      </c>
      <c r="E19" s="29">
        <v>47.761195733082126</v>
      </c>
      <c r="F19" s="29">
        <v>44.586789306779771</v>
      </c>
      <c r="G19" s="29">
        <v>58.724996094931143</v>
      </c>
      <c r="H19" s="30">
        <f t="shared" si="7"/>
        <v>198.16242691573183</v>
      </c>
      <c r="I19" s="29">
        <v>52.691993640928565</v>
      </c>
      <c r="J19" s="29">
        <v>49.346835689297968</v>
      </c>
      <c r="K19" s="29">
        <v>48.649374991611843</v>
      </c>
      <c r="L19" s="29">
        <v>45.563366646186054</v>
      </c>
      <c r="M19" s="30">
        <f t="shared" si="8"/>
        <v>196.25157096802445</v>
      </c>
      <c r="N19" s="29">
        <v>21.9973187556818</v>
      </c>
      <c r="O19" s="29">
        <v>49.525286509537899</v>
      </c>
    </row>
    <row r="20" spans="2:15" ht="9" customHeight="1" x14ac:dyDescent="0.35">
      <c r="B20" s="36"/>
      <c r="C20" s="30"/>
      <c r="D20" s="29"/>
      <c r="E20" s="29"/>
      <c r="F20" s="29"/>
      <c r="G20" s="29"/>
      <c r="H20" s="30"/>
      <c r="I20" s="29"/>
      <c r="J20" s="29"/>
      <c r="K20" s="29"/>
      <c r="L20" s="29"/>
      <c r="M20" s="30"/>
      <c r="N20" s="29"/>
      <c r="O20" s="29"/>
    </row>
    <row r="21" spans="2:15" ht="15" x14ac:dyDescent="0.3">
      <c r="B21" s="47" t="s">
        <v>43</v>
      </c>
      <c r="C21" s="49">
        <v>387.55036027000006</v>
      </c>
      <c r="D21" s="73">
        <v>0</v>
      </c>
      <c r="E21" s="73">
        <v>0</v>
      </c>
      <c r="F21" s="73">
        <v>0</v>
      </c>
      <c r="G21" s="48">
        <v>17.343668099999999</v>
      </c>
      <c r="H21" s="49">
        <f t="shared" si="7"/>
        <v>17.343668099999999</v>
      </c>
      <c r="I21" s="73">
        <v>0</v>
      </c>
      <c r="J21" s="73">
        <v>0</v>
      </c>
      <c r="K21" s="73">
        <v>0</v>
      </c>
      <c r="L21" s="48">
        <v>0</v>
      </c>
      <c r="M21" s="49">
        <f t="shared" si="8"/>
        <v>0</v>
      </c>
      <c r="N21" s="48">
        <v>346.99383558</v>
      </c>
      <c r="O21" s="73">
        <v>0</v>
      </c>
    </row>
    <row r="22" spans="2:15" ht="9" customHeight="1" x14ac:dyDescent="0.3">
      <c r="B22" s="37"/>
      <c r="C22" s="57"/>
      <c r="D22" s="56"/>
      <c r="E22" s="56"/>
      <c r="F22" s="56"/>
      <c r="G22" s="56"/>
      <c r="H22" s="57"/>
      <c r="I22" s="56"/>
      <c r="J22" s="56"/>
      <c r="K22" s="56"/>
      <c r="L22" s="56"/>
      <c r="M22" s="57"/>
      <c r="N22" s="56"/>
      <c r="O22" s="56"/>
    </row>
    <row r="23" spans="2:15" x14ac:dyDescent="0.3">
      <c r="B23" s="22" t="s">
        <v>21</v>
      </c>
      <c r="C23" s="24">
        <f>+C18+C21</f>
        <v>3429.8896692299968</v>
      </c>
      <c r="D23" s="23">
        <f>+D18+D21</f>
        <v>799.82901397725141</v>
      </c>
      <c r="E23" s="23">
        <f>+E18+E21</f>
        <v>824.07438412423835</v>
      </c>
      <c r="F23" s="23">
        <f>+F18+F21</f>
        <v>844.92767823324652</v>
      </c>
      <c r="G23" s="23">
        <f>+G18+G21</f>
        <v>1200.2947322590139</v>
      </c>
      <c r="H23" s="24">
        <f t="shared" si="7"/>
        <v>3669.1258085937502</v>
      </c>
      <c r="I23" s="23">
        <f>+I18+I21</f>
        <v>1073.5664960588754</v>
      </c>
      <c r="J23" s="23">
        <f t="shared" ref="J23:L23" si="14">+J18+J21</f>
        <v>961.99089294473492</v>
      </c>
      <c r="K23" s="23">
        <f t="shared" si="14"/>
        <v>906.40943381568479</v>
      </c>
      <c r="L23" s="23">
        <f t="shared" si="14"/>
        <v>832.71019241687395</v>
      </c>
      <c r="M23" s="24">
        <f t="shared" si="8"/>
        <v>3774.6770152361687</v>
      </c>
      <c r="N23" s="23">
        <f>+N18+N21</f>
        <v>739.49360075478717</v>
      </c>
      <c r="O23" s="23">
        <f>+O18+O21</f>
        <v>861.96750618579858</v>
      </c>
    </row>
    <row r="24" spans="2:15" ht="14.5" x14ac:dyDescent="0.35">
      <c r="B24" s="36" t="s">
        <v>20</v>
      </c>
      <c r="C24" s="30">
        <v>194.26724423270804</v>
      </c>
      <c r="D24" s="29">
        <v>47.089445780938789</v>
      </c>
      <c r="E24" s="29">
        <v>47.761195733082126</v>
      </c>
      <c r="F24" s="29">
        <v>44.586789306779771</v>
      </c>
      <c r="G24" s="29">
        <v>59.58173625196855</v>
      </c>
      <c r="H24" s="30">
        <f t="shared" ref="H24" si="15">+SUM(D24:G24)</f>
        <v>199.01916707276922</v>
      </c>
      <c r="I24" s="29">
        <v>52.691993640928565</v>
      </c>
      <c r="J24" s="29">
        <v>49.346835689297968</v>
      </c>
      <c r="K24" s="29">
        <v>48.649374991611843</v>
      </c>
      <c r="L24" s="29">
        <v>45.563366646186054</v>
      </c>
      <c r="M24" s="30">
        <f t="shared" ref="M24" si="16">+SUM(I24:L24)</f>
        <v>196.25157096802445</v>
      </c>
      <c r="N24" s="29">
        <v>42.114688013033302</v>
      </c>
      <c r="O24" s="29">
        <v>49.525286509537899</v>
      </c>
    </row>
    <row r="25" spans="2:15" ht="14.5" thickBot="1" x14ac:dyDescent="0.3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</row>
    <row r="26" spans="2:15" x14ac:dyDescent="0.3">
      <c r="B26" s="42" t="s">
        <v>28</v>
      </c>
    </row>
    <row r="28" spans="2:15" x14ac:dyDescent="0.3">
      <c r="C28" s="43"/>
      <c r="D28" s="43"/>
      <c r="E28" s="43"/>
      <c r="F28" s="43"/>
      <c r="G28" s="43"/>
    </row>
    <row r="29" spans="2:15" x14ac:dyDescent="0.3">
      <c r="C29" s="43"/>
      <c r="D29" s="43"/>
      <c r="E29" s="43"/>
      <c r="F29" s="43"/>
      <c r="G29" s="43"/>
    </row>
    <row r="30" spans="2:15" x14ac:dyDescent="0.3">
      <c r="C30" s="43"/>
      <c r="D30" s="43"/>
      <c r="E30" s="43"/>
      <c r="F30" s="43"/>
      <c r="G30" s="43"/>
      <c r="I30" s="72"/>
      <c r="J30" s="72"/>
      <c r="K30" s="72"/>
      <c r="L30" s="72"/>
      <c r="N30" s="43"/>
      <c r="O30" s="4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92F4-8567-4179-B123-DC3596D83A76}">
  <sheetPr>
    <tabColor rgb="FFCCFFCC"/>
  </sheetPr>
  <dimension ref="B2:I27"/>
  <sheetViews>
    <sheetView showGridLines="0" zoomScaleNormal="100" workbookViewId="0"/>
  </sheetViews>
  <sheetFormatPr defaultRowHeight="14" x14ac:dyDescent="0.3"/>
  <cols>
    <col min="1" max="1" width="3.453125" style="17" customWidth="1"/>
    <col min="2" max="2" width="36.81640625" style="17" customWidth="1"/>
    <col min="3" max="6" width="8.7265625" style="17"/>
    <col min="7" max="7" width="2.6328125" style="17" customWidth="1"/>
    <col min="8" max="16384" width="8.7265625" style="17"/>
  </cols>
  <sheetData>
    <row r="2" spans="2:9" ht="18" x14ac:dyDescent="0.3">
      <c r="C2" s="18" t="s">
        <v>35</v>
      </c>
    </row>
    <row r="3" spans="2:9" x14ac:dyDescent="0.3">
      <c r="C3" s="3" t="s">
        <v>10</v>
      </c>
    </row>
    <row r="6" spans="2:9" ht="15.5" x14ac:dyDescent="0.35">
      <c r="B6" s="58"/>
      <c r="C6" s="19">
        <v>2022</v>
      </c>
      <c r="D6" s="19">
        <v>2023</v>
      </c>
      <c r="E6" s="19">
        <v>2024</v>
      </c>
      <c r="F6" s="19">
        <v>2025</v>
      </c>
      <c r="H6" s="21" t="s">
        <v>51</v>
      </c>
      <c r="I6" s="21" t="s">
        <v>52</v>
      </c>
    </row>
    <row r="8" spans="2:9" x14ac:dyDescent="0.3">
      <c r="B8" s="59" t="s">
        <v>5</v>
      </c>
      <c r="C8" s="39">
        <f t="shared" ref="C8" si="0">+SUM(C10:C15)</f>
        <v>616.37056898905269</v>
      </c>
      <c r="D8" s="39">
        <f>+SUM(D10:D15)</f>
        <v>634.77291674527703</v>
      </c>
      <c r="E8" s="39">
        <f>+SUM(E10:E15)</f>
        <v>558.90148827188773</v>
      </c>
      <c r="F8" s="39">
        <f>+SUM(F10:F15)</f>
        <v>529.41690430664153</v>
      </c>
      <c r="H8" s="39">
        <f>+SUM(H10:H15)</f>
        <v>515.96032906683274</v>
      </c>
      <c r="I8" s="39">
        <f>+SUM(I10:I15)</f>
        <v>510.4399171870084</v>
      </c>
    </row>
    <row r="9" spans="2:9" x14ac:dyDescent="0.3">
      <c r="B9" s="60" t="s">
        <v>7</v>
      </c>
      <c r="C9" s="61">
        <v>0.70300281542450938</v>
      </c>
      <c r="D9" s="61">
        <v>0.58938788982694146</v>
      </c>
      <c r="E9" s="61">
        <v>0.61678553511438061</v>
      </c>
      <c r="F9" s="61">
        <v>0.41858346848638767</v>
      </c>
      <c r="H9" s="61">
        <v>0.41307423023290829</v>
      </c>
      <c r="I9" s="61">
        <v>0.36313844121217043</v>
      </c>
    </row>
    <row r="10" spans="2:9" x14ac:dyDescent="0.3">
      <c r="B10" s="62" t="s">
        <v>6</v>
      </c>
      <c r="C10" s="63">
        <v>402.22299999225271</v>
      </c>
      <c r="D10" s="63">
        <v>0</v>
      </c>
      <c r="E10" s="63">
        <v>0</v>
      </c>
      <c r="F10" s="63">
        <v>0</v>
      </c>
      <c r="H10" s="63">
        <v>0</v>
      </c>
      <c r="I10" s="63">
        <v>0</v>
      </c>
    </row>
    <row r="11" spans="2:9" x14ac:dyDescent="0.3">
      <c r="B11" s="62" t="s">
        <v>26</v>
      </c>
      <c r="C11" s="63">
        <v>0</v>
      </c>
      <c r="D11" s="63">
        <v>267.50998904904253</v>
      </c>
      <c r="E11" s="63">
        <v>223.52025576886069</v>
      </c>
      <c r="F11" s="63">
        <v>145.69818052285618</v>
      </c>
      <c r="H11" s="63">
        <v>135.86775116651077</v>
      </c>
      <c r="I11" s="63">
        <v>0</v>
      </c>
    </row>
    <row r="12" spans="2:9" x14ac:dyDescent="0.3">
      <c r="B12" s="62" t="s">
        <v>53</v>
      </c>
      <c r="C12" s="63">
        <v>0</v>
      </c>
      <c r="D12" s="63">
        <v>0</v>
      </c>
      <c r="E12" s="63">
        <v>0</v>
      </c>
      <c r="F12" s="63">
        <v>0</v>
      </c>
      <c r="H12" s="63">
        <v>0</v>
      </c>
      <c r="I12" s="63">
        <v>159.66479679450487</v>
      </c>
    </row>
    <row r="13" spans="2:9" x14ac:dyDescent="0.3">
      <c r="B13" s="62" t="s">
        <v>25</v>
      </c>
      <c r="C13" s="63">
        <v>0</v>
      </c>
      <c r="D13" s="63">
        <v>100</v>
      </c>
      <c r="E13" s="63">
        <v>100</v>
      </c>
      <c r="F13" s="63">
        <v>100.00000000000001</v>
      </c>
      <c r="H13" s="63">
        <v>100</v>
      </c>
      <c r="I13" s="63">
        <v>65.000000000000014</v>
      </c>
    </row>
    <row r="14" spans="2:9" x14ac:dyDescent="0.3">
      <c r="B14" s="62" t="s">
        <v>50</v>
      </c>
      <c r="C14" s="63">
        <v>156.29892275753426</v>
      </c>
      <c r="D14" s="63">
        <v>179.13289685263564</v>
      </c>
      <c r="E14" s="63">
        <v>149.30613781027515</v>
      </c>
      <c r="F14" s="63">
        <v>252.43345440119776</v>
      </c>
      <c r="H14" s="63">
        <v>249.36121866527924</v>
      </c>
      <c r="I14" s="63">
        <v>255.62644353463082</v>
      </c>
    </row>
    <row r="15" spans="2:9" x14ac:dyDescent="0.3">
      <c r="B15" s="62" t="s">
        <v>14</v>
      </c>
      <c r="C15" s="63">
        <v>57.848646239265648</v>
      </c>
      <c r="D15" s="63">
        <v>88.130030843598902</v>
      </c>
      <c r="E15" s="63">
        <v>86.07509469275189</v>
      </c>
      <c r="F15" s="63">
        <v>31.285269382587565</v>
      </c>
      <c r="H15" s="63">
        <v>30.731359235042753</v>
      </c>
      <c r="I15" s="63">
        <v>30.148676857872715</v>
      </c>
    </row>
    <row r="16" spans="2:9" ht="7.5" customHeight="1" x14ac:dyDescent="0.3"/>
    <row r="17" spans="2:9" x14ac:dyDescent="0.3">
      <c r="B17" s="64" t="s">
        <v>8</v>
      </c>
      <c r="C17" s="65">
        <v>-79.685524088526208</v>
      </c>
      <c r="D17" s="65">
        <v>-71.457872624974115</v>
      </c>
      <c r="E17" s="65">
        <v>-61.953392550435908</v>
      </c>
      <c r="F17" s="65">
        <v>-73.448563649974687</v>
      </c>
      <c r="H17" s="65">
        <v>-35.213833088499833</v>
      </c>
      <c r="I17" s="65">
        <v>-38.482989278191191</v>
      </c>
    </row>
    <row r="18" spans="2:9" x14ac:dyDescent="0.3">
      <c r="B18" s="64"/>
    </row>
    <row r="19" spans="2:9" x14ac:dyDescent="0.3">
      <c r="B19" s="59" t="s">
        <v>9</v>
      </c>
      <c r="C19" s="39">
        <f t="shared" ref="C19" si="1">+C8+C17</f>
        <v>536.68504490052646</v>
      </c>
      <c r="D19" s="39">
        <f t="shared" ref="D19:H19" si="2">+D8+D17</f>
        <v>563.3150441203029</v>
      </c>
      <c r="E19" s="39">
        <f t="shared" si="2"/>
        <v>496.94809572145181</v>
      </c>
      <c r="F19" s="39">
        <f t="shared" si="2"/>
        <v>455.96834065666684</v>
      </c>
      <c r="H19" s="39">
        <f t="shared" si="2"/>
        <v>480.74649597833292</v>
      </c>
      <c r="I19" s="39">
        <f t="shared" ref="I19" si="3">+I8+I17</f>
        <v>471.95692790881719</v>
      </c>
    </row>
    <row r="20" spans="2:9" ht="16.5" x14ac:dyDescent="0.3">
      <c r="B20" s="62" t="s">
        <v>45</v>
      </c>
      <c r="C20" s="66">
        <v>3.5826811773153748</v>
      </c>
      <c r="D20" s="66">
        <v>2.8996543646584234</v>
      </c>
      <c r="E20" s="66">
        <v>2.4954544572899255</v>
      </c>
      <c r="F20" s="66">
        <v>2.3235106495710318</v>
      </c>
      <c r="H20" s="66">
        <v>2.5892809591766071</v>
      </c>
      <c r="I20" s="66">
        <v>2.5394999201272639</v>
      </c>
    </row>
    <row r="21" spans="2:9" x14ac:dyDescent="0.3">
      <c r="B21" s="67" t="s">
        <v>46</v>
      </c>
      <c r="C21" s="68">
        <v>3.9041931343762113</v>
      </c>
      <c r="D21" s="68">
        <v>3.461291702529588</v>
      </c>
      <c r="E21" s="68">
        <v>3.1047335274384804</v>
      </c>
      <c r="F21" s="68">
        <v>4.1963541777356559</v>
      </c>
      <c r="H21" s="68">
        <v>4.1250460115690881</v>
      </c>
      <c r="I21" s="68">
        <v>4.0999879742140202</v>
      </c>
    </row>
    <row r="22" spans="2:9" ht="14.5" thickBot="1" x14ac:dyDescent="0.35">
      <c r="B22" s="69"/>
      <c r="C22" s="70"/>
      <c r="D22" s="70"/>
      <c r="E22" s="70"/>
      <c r="F22" s="70"/>
      <c r="H22" s="70"/>
      <c r="I22" s="70"/>
    </row>
    <row r="23" spans="2:9" x14ac:dyDescent="0.3">
      <c r="B23" s="42" t="s">
        <v>31</v>
      </c>
    </row>
    <row r="24" spans="2:9" ht="14.5" customHeight="1" x14ac:dyDescent="0.3">
      <c r="C24" s="71"/>
    </row>
    <row r="25" spans="2:9" x14ac:dyDescent="0.3">
      <c r="C25" s="71"/>
    </row>
    <row r="26" spans="2:9" x14ac:dyDescent="0.3">
      <c r="C26" s="71"/>
      <c r="D26" s="71"/>
      <c r="E26" s="71"/>
      <c r="F26" s="71"/>
      <c r="H26" s="71"/>
      <c r="I26" s="71"/>
    </row>
    <row r="27" spans="2:9" x14ac:dyDescent="0.3">
      <c r="D27" s="71"/>
      <c r="E27" s="71"/>
      <c r="F27" s="71"/>
      <c r="H27" s="71"/>
      <c r="I27" s="71"/>
    </row>
  </sheetData>
  <phoneticPr fontId="2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I.</vt:lpstr>
      <vt:lpstr>II.</vt:lpstr>
      <vt:lpstr>III.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Muñoz Domínguez</dc:creator>
  <cp:lastModifiedBy>Nancy Llovera Tamez</cp:lastModifiedBy>
  <dcterms:created xsi:type="dcterms:W3CDTF">2022-02-15T17:27:38Z</dcterms:created>
  <dcterms:modified xsi:type="dcterms:W3CDTF">2026-10-14T03:41:32Z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b5c514-382f-448e-81ae-33f88f55cd10_Enabled">
    <vt:lpwstr>true</vt:lpwstr>
  </property>
  <property fmtid="{D5CDD505-2E9C-101B-9397-08002B2CF9AE}" pid="3" name="MSIP_Label_beb5c514-382f-448e-81ae-33f88f55cd10_SetDate">
    <vt:lpwstr>2022-05-05T17:27:46Z</vt:lpwstr>
  </property>
  <property fmtid="{D5CDD505-2E9C-101B-9397-08002B2CF9AE}" pid="4" name="MSIP_Label_beb5c514-382f-448e-81ae-33f88f55cd10_Method">
    <vt:lpwstr>Privileged</vt:lpwstr>
  </property>
  <property fmtid="{D5CDD505-2E9C-101B-9397-08002B2CF9AE}" pid="5" name="MSIP_Label_beb5c514-382f-448e-81ae-33f88f55cd10_Name">
    <vt:lpwstr>Axtel - Información Confidencial</vt:lpwstr>
  </property>
  <property fmtid="{D5CDD505-2E9C-101B-9397-08002B2CF9AE}" pid="6" name="MSIP_Label_beb5c514-382f-448e-81ae-33f88f55cd10_SiteId">
    <vt:lpwstr>f3134160-5a73-4fa3-800f-2c274653fae1</vt:lpwstr>
  </property>
  <property fmtid="{D5CDD505-2E9C-101B-9397-08002B2CF9AE}" pid="7" name="MSIP_Label_beb5c514-382f-448e-81ae-33f88f55cd10_ActionId">
    <vt:lpwstr>8e17491e-f41f-4ed9-a1ca-442588df5642</vt:lpwstr>
  </property>
  <property fmtid="{D5CDD505-2E9C-101B-9397-08002B2CF9AE}" pid="8" name="MSIP_Label_beb5c514-382f-448e-81ae-33f88f55cd10_ContentBits">
    <vt:lpwstr>0</vt:lpwstr>
  </property>
</Properties>
</file>